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133607499cbf75ad/Desktop/Intellicomm Group/CMMC Templates/"/>
    </mc:Choice>
  </mc:AlternateContent>
  <xr:revisionPtr revIDLastSave="2465" documentId="8_{B4B8B285-E3E7-402A-A934-E71AF56D7002}" xr6:coauthVersionLast="47" xr6:coauthVersionMax="47" xr10:uidLastSave="{ED3B1921-3D2F-4688-82A5-1B219944C315}"/>
  <bookViews>
    <workbookView xWindow="-120" yWindow="-120" windowWidth="29040" windowHeight="15720" xr2:uid="{BEFC3181-A8C2-4C90-945A-391E9BF21A5A}"/>
  </bookViews>
  <sheets>
    <sheet name="Score Sheet" sheetId="1" r:id="rId1"/>
    <sheet name="Sheet1" sheetId="3" r:id="rId2"/>
    <sheet name="DATA" sheetId="2" state="hidden" r:id="rId3"/>
  </sheets>
  <definedNames>
    <definedName name="_xlnm._FilterDatabase" localSheetId="0" hidden="1">'Score Sheet'!$D$18:$K$448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5" i="1" l="1"/>
  <c r="G13" i="1"/>
  <c r="I39" i="1" l="1"/>
  <c r="K39" i="1" s="1"/>
  <c r="I19" i="1"/>
  <c r="K19" i="1" s="1"/>
  <c r="I354" i="1"/>
  <c r="K354" i="1" s="1"/>
  <c r="I446" i="1"/>
  <c r="K446" i="1" s="1"/>
  <c r="I442" i="1"/>
  <c r="K442" i="1" s="1"/>
  <c r="I438" i="1"/>
  <c r="K438" i="1" s="1"/>
  <c r="I432" i="1"/>
  <c r="K432" i="1" s="1"/>
  <c r="I408" i="1"/>
  <c r="K408" i="1" s="1"/>
  <c r="I399" i="1"/>
  <c r="K399" i="1" s="1"/>
  <c r="I395" i="1"/>
  <c r="K395" i="1" s="1"/>
  <c r="I436" i="1"/>
  <c r="K436" i="1" s="1"/>
  <c r="I420" i="1"/>
  <c r="K420" i="1" s="1"/>
  <c r="I418" i="1"/>
  <c r="K418" i="1" s="1"/>
  <c r="I406" i="1"/>
  <c r="K406" i="1" s="1"/>
  <c r="I393" i="1"/>
  <c r="K393" i="1" s="1"/>
  <c r="I429" i="1"/>
  <c r="K429" i="1" s="1"/>
  <c r="I415" i="1"/>
  <c r="K415" i="1" s="1"/>
  <c r="I412" i="1"/>
  <c r="K412" i="1" s="1"/>
  <c r="I403" i="1"/>
  <c r="K403" i="1" s="1"/>
  <c r="I390" i="1"/>
  <c r="K390" i="1" s="1"/>
  <c r="I387" i="1"/>
  <c r="K387" i="1" s="1"/>
  <c r="I385" i="1"/>
  <c r="K385" i="1" s="1"/>
  <c r="I381" i="1"/>
  <c r="K381" i="1" s="1"/>
  <c r="I365" i="1"/>
  <c r="K365" i="1" s="1"/>
  <c r="I356" i="1"/>
  <c r="K356" i="1" s="1"/>
  <c r="I350" i="1"/>
  <c r="K350" i="1" s="1"/>
  <c r="I347" i="1"/>
  <c r="K347" i="1" s="1"/>
  <c r="I338" i="1"/>
  <c r="K338" i="1" s="1"/>
  <c r="I335" i="1"/>
  <c r="K335" i="1" s="1"/>
  <c r="I332" i="1"/>
  <c r="K332" i="1" s="1"/>
  <c r="I328" i="1"/>
  <c r="K328" i="1" s="1"/>
  <c r="I323" i="1"/>
  <c r="K323" i="1" s="1"/>
  <c r="I326" i="1"/>
  <c r="K326" i="1" s="1"/>
  <c r="I318" i="1"/>
  <c r="K318" i="1" s="1"/>
  <c r="I313" i="1"/>
  <c r="K313" i="1" s="1"/>
  <c r="I309" i="1"/>
  <c r="K309" i="1" s="1"/>
  <c r="I307" i="1"/>
  <c r="K307" i="1" s="1"/>
  <c r="I305" i="1"/>
  <c r="K305" i="1" s="1"/>
  <c r="I303" i="1"/>
  <c r="K303" i="1" s="1"/>
  <c r="I301" i="1"/>
  <c r="K301" i="1" s="1"/>
  <c r="I299" i="1"/>
  <c r="K299" i="1" s="1"/>
  <c r="I296" i="1"/>
  <c r="K296" i="1" s="1"/>
  <c r="I293" i="1"/>
  <c r="K293" i="1" s="1"/>
  <c r="I290" i="1"/>
  <c r="K290" i="1" s="1"/>
  <c r="I288" i="1"/>
  <c r="K288" i="1" s="1"/>
  <c r="I283" i="1"/>
  <c r="K283" i="1" s="1"/>
  <c r="I281" i="1"/>
  <c r="K281" i="1" s="1"/>
  <c r="I278" i="1"/>
  <c r="K278" i="1" s="1"/>
  <c r="I276" i="1"/>
  <c r="K276" i="1" s="1"/>
  <c r="I274" i="1"/>
  <c r="K274" i="1" s="1"/>
  <c r="I269" i="1"/>
  <c r="K269" i="1" s="1"/>
  <c r="I267" i="1"/>
  <c r="K267" i="1" s="1"/>
  <c r="I265" i="1"/>
  <c r="K265" i="1" s="1"/>
  <c r="I250" i="1"/>
  <c r="K250" i="1" s="1"/>
  <c r="I248" i="1"/>
  <c r="K248" i="1" s="1"/>
  <c r="I245" i="1"/>
  <c r="K245" i="1" s="1"/>
  <c r="I243" i="1"/>
  <c r="K243" i="1" s="1"/>
  <c r="I240" i="1"/>
  <c r="K240" i="1" s="1"/>
  <c r="I235" i="1"/>
  <c r="K235" i="1" s="1"/>
  <c r="I232" i="1"/>
  <c r="K232" i="1" s="1"/>
  <c r="I229" i="1"/>
  <c r="K229" i="1" s="1"/>
  <c r="I227" i="1"/>
  <c r="K227" i="1" s="1"/>
  <c r="I222" i="1"/>
  <c r="K222" i="1" s="1"/>
  <c r="I218" i="1"/>
  <c r="K218" i="1" s="1"/>
  <c r="I214" i="1"/>
  <c r="K214" i="1" s="1"/>
  <c r="I206" i="1"/>
  <c r="K206" i="1" s="1"/>
  <c r="I190" i="1"/>
  <c r="K190" i="1" s="1"/>
  <c r="I187" i="1"/>
  <c r="K187" i="1" s="1"/>
  <c r="I178" i="1"/>
  <c r="K178" i="1" s="1"/>
  <c r="I176" i="1"/>
  <c r="K176" i="1" s="1"/>
  <c r="I171" i="1"/>
  <c r="K171" i="1" s="1"/>
  <c r="I168" i="1"/>
  <c r="K168" i="1" s="1"/>
  <c r="I158" i="1"/>
  <c r="K158" i="1" s="1"/>
  <c r="I147" i="1"/>
  <c r="K147" i="1" s="1"/>
  <c r="I144" i="1"/>
  <c r="K144" i="1" s="1"/>
  <c r="I141" i="1"/>
  <c r="K141" i="1" s="1"/>
  <c r="I137" i="1"/>
  <c r="K137" i="1" s="1"/>
  <c r="I133" i="1"/>
  <c r="K133" i="1" s="1"/>
  <c r="I130" i="1"/>
  <c r="K130" i="1" s="1"/>
  <c r="I120" i="1"/>
  <c r="K120" i="1" s="1"/>
  <c r="I116" i="1"/>
  <c r="K116" i="1" s="1"/>
  <c r="I111" i="1"/>
  <c r="K111" i="1" s="1"/>
  <c r="I105" i="1"/>
  <c r="K105" i="1" s="1"/>
  <c r="I101" i="1"/>
  <c r="K101" i="1" s="1"/>
  <c r="I91" i="1"/>
  <c r="K91" i="1" s="1"/>
  <c r="I87" i="1"/>
  <c r="K87" i="1" s="1"/>
  <c r="I81" i="1"/>
  <c r="K81" i="1" s="1"/>
  <c r="I76" i="1"/>
  <c r="K76" i="1" s="1"/>
  <c r="I73" i="1"/>
  <c r="K73" i="1" s="1"/>
  <c r="I70" i="1"/>
  <c r="K70" i="1" s="1"/>
  <c r="I65" i="1"/>
  <c r="K65" i="1" s="1"/>
  <c r="I62" i="1"/>
  <c r="K62" i="1" s="1"/>
  <c r="I58" i="1"/>
  <c r="K58" i="1" s="1"/>
  <c r="I55" i="1"/>
  <c r="K55" i="1" s="1"/>
  <c r="I52" i="1"/>
  <c r="K52" i="1" s="1"/>
  <c r="I47" i="1"/>
  <c r="K47" i="1" s="1"/>
  <c r="I44" i="1"/>
  <c r="K44" i="1" s="1"/>
  <c r="I35" i="1"/>
  <c r="K35" i="1" s="1"/>
  <c r="I29" i="1"/>
  <c r="K29" i="1" s="1"/>
  <c r="I26" i="1"/>
  <c r="K26" i="1" s="1"/>
  <c r="I422" i="1"/>
  <c r="K422" i="1" s="1"/>
  <c r="I374" i="1"/>
  <c r="K374" i="1" s="1"/>
  <c r="I258" i="1"/>
  <c r="K258" i="1" s="1"/>
  <c r="I161" i="1"/>
  <c r="K161" i="1" s="1"/>
  <c r="I151" i="1"/>
  <c r="K151" i="1" s="1"/>
  <c r="I123" i="1"/>
  <c r="K123" i="1" s="1"/>
  <c r="I94" i="1"/>
  <c r="K94" i="1" s="1"/>
  <c r="I344" i="1" l="1"/>
  <c r="K344" i="1" s="1"/>
  <c r="I84" i="1"/>
  <c r="K84" i="1" s="1"/>
  <c r="I210" i="1" l="1"/>
  <c r="K210" i="1" l="1"/>
</calcChain>
</file>

<file path=xl/sharedStrings.xml><?xml version="1.0" encoding="utf-8"?>
<sst xmlns="http://schemas.openxmlformats.org/spreadsheetml/2006/main" count="1491" uniqueCount="1243">
  <si>
    <t>Organization Name</t>
  </si>
  <si>
    <t xml:space="preserve">System Security Plan (SSP) / System Name: </t>
  </si>
  <si>
    <t>CAGE Code(s) supported by SSP:</t>
  </si>
  <si>
    <t>SSP Version/Revision</t>
  </si>
  <si>
    <t>Assessment Scope</t>
  </si>
  <si>
    <t>Assessment Date</t>
  </si>
  <si>
    <t>Plan of Action completion Date:</t>
  </si>
  <si>
    <t>Enterprise</t>
  </si>
  <si>
    <t>Enclave</t>
  </si>
  <si>
    <t>Contracts</t>
  </si>
  <si>
    <t>Control</t>
  </si>
  <si>
    <t>Family</t>
  </si>
  <si>
    <t>Weight</t>
  </si>
  <si>
    <t>Status</t>
  </si>
  <si>
    <t>Implemented</t>
  </si>
  <si>
    <t>Not Implemented</t>
  </si>
  <si>
    <t>N/A /Not Applicable</t>
  </si>
  <si>
    <t>Partially implemented</t>
  </si>
  <si>
    <t>Score</t>
  </si>
  <si>
    <t>FAR 52.204-21</t>
  </si>
  <si>
    <t>CMMC 2.0 L2</t>
  </si>
  <si>
    <t>3.1.1</t>
  </si>
  <si>
    <t>3.1.2</t>
  </si>
  <si>
    <t>3.1.3</t>
  </si>
  <si>
    <t>3.1.4</t>
  </si>
  <si>
    <t>3.1.5</t>
  </si>
  <si>
    <t>3.1.6</t>
  </si>
  <si>
    <t>3.1.7</t>
  </si>
  <si>
    <t>3.1.8</t>
  </si>
  <si>
    <t>3.1.9</t>
  </si>
  <si>
    <t>3.1.10</t>
  </si>
  <si>
    <t>3.1.11</t>
  </si>
  <si>
    <t>3.1.12</t>
  </si>
  <si>
    <t>3.1.13</t>
  </si>
  <si>
    <t>3.1.14</t>
  </si>
  <si>
    <t>3.1.15</t>
  </si>
  <si>
    <t>3.1.16</t>
  </si>
  <si>
    <t>3.1.17</t>
  </si>
  <si>
    <t>3.1.18</t>
  </si>
  <si>
    <t>3.1.19</t>
  </si>
  <si>
    <t>3.1.20</t>
  </si>
  <si>
    <t>3.1.21</t>
  </si>
  <si>
    <t>3.1.22</t>
  </si>
  <si>
    <t>3.2.1</t>
  </si>
  <si>
    <t>3.2.2</t>
  </si>
  <si>
    <t>3.2.3</t>
  </si>
  <si>
    <t>Access Control</t>
  </si>
  <si>
    <t>Session lock</t>
  </si>
  <si>
    <t>Awareness and Training</t>
  </si>
  <si>
    <t>3.3.1</t>
  </si>
  <si>
    <t>Audit and Accountability</t>
  </si>
  <si>
    <t>3.3.2</t>
  </si>
  <si>
    <t>3.3.3</t>
  </si>
  <si>
    <t>3.3.4</t>
  </si>
  <si>
    <t>3.3.5</t>
  </si>
  <si>
    <t>3.3.6</t>
  </si>
  <si>
    <t>3.3.7</t>
  </si>
  <si>
    <t>3.3.8</t>
  </si>
  <si>
    <t>3.3.9</t>
  </si>
  <si>
    <t>3.4.1</t>
  </si>
  <si>
    <t>Configuration Management</t>
  </si>
  <si>
    <t>3.4.2</t>
  </si>
  <si>
    <t>3.4.3</t>
  </si>
  <si>
    <t>3.4.4</t>
  </si>
  <si>
    <t>3.4.5</t>
  </si>
  <si>
    <t>3.4.6</t>
  </si>
  <si>
    <t>3.4.7</t>
  </si>
  <si>
    <t>3.4.8</t>
  </si>
  <si>
    <t>3.4.9</t>
  </si>
  <si>
    <t>3.5.1</t>
  </si>
  <si>
    <t>Identification and Authentication</t>
  </si>
  <si>
    <t>Identify users</t>
  </si>
  <si>
    <t>3.5.2</t>
  </si>
  <si>
    <t>3.5.3</t>
  </si>
  <si>
    <t>3.5.4</t>
  </si>
  <si>
    <t>3.5.5</t>
  </si>
  <si>
    <t>3.5.6</t>
  </si>
  <si>
    <t>3.5.7</t>
  </si>
  <si>
    <t>3.5.8</t>
  </si>
  <si>
    <t>3.5.9</t>
  </si>
  <si>
    <t>3.5.10</t>
  </si>
  <si>
    <t>3.5.11</t>
  </si>
  <si>
    <t>3.6.1</t>
  </si>
  <si>
    <t>Incident Response</t>
  </si>
  <si>
    <t>3.6.2</t>
  </si>
  <si>
    <t>Report incidents</t>
  </si>
  <si>
    <t>3.6.3</t>
  </si>
  <si>
    <t>Test response</t>
  </si>
  <si>
    <t>3.7.1</t>
  </si>
  <si>
    <t>Maintenance</t>
  </si>
  <si>
    <t>3.7.2</t>
  </si>
  <si>
    <t>Maintenance controls</t>
  </si>
  <si>
    <t>3.7.3</t>
  </si>
  <si>
    <t>3.7.4</t>
  </si>
  <si>
    <t>3.7.5</t>
  </si>
  <si>
    <t>3.7.6</t>
  </si>
  <si>
    <t>3.8.1</t>
  </si>
  <si>
    <t>Media Protection</t>
  </si>
  <si>
    <t>3.8.2</t>
  </si>
  <si>
    <t>3.8.3</t>
  </si>
  <si>
    <t>3.8.4</t>
  </si>
  <si>
    <t>3.8.5</t>
  </si>
  <si>
    <t>3.8.6</t>
  </si>
  <si>
    <t>3.8.7</t>
  </si>
  <si>
    <t>3.8.8</t>
  </si>
  <si>
    <t>3.8.9</t>
  </si>
  <si>
    <t>3.9.1</t>
  </si>
  <si>
    <t>Personnel Security</t>
  </si>
  <si>
    <t>3.9.2</t>
  </si>
  <si>
    <t>3.10.1</t>
  </si>
  <si>
    <t>Physical Protection</t>
  </si>
  <si>
    <t>3.10.2</t>
  </si>
  <si>
    <t>3.10.3</t>
  </si>
  <si>
    <t>3.10.4</t>
  </si>
  <si>
    <t>3.10.5</t>
  </si>
  <si>
    <t>3.10.6</t>
  </si>
  <si>
    <t>3.11.1</t>
  </si>
  <si>
    <t>Risk Assessment</t>
  </si>
  <si>
    <t>3.11.2</t>
  </si>
  <si>
    <t>3.11.3</t>
  </si>
  <si>
    <t>3.12.1</t>
  </si>
  <si>
    <t>Security Assessment</t>
  </si>
  <si>
    <t>3.12.2</t>
  </si>
  <si>
    <t>3.12.3</t>
  </si>
  <si>
    <t>3.12.4</t>
  </si>
  <si>
    <t>3.13.1</t>
  </si>
  <si>
    <t>System and Communications Protection</t>
  </si>
  <si>
    <t>3.13.2</t>
  </si>
  <si>
    <t>3.13.3</t>
  </si>
  <si>
    <t>3.13.4</t>
  </si>
  <si>
    <t>3.13.5</t>
  </si>
  <si>
    <t>3.13.6</t>
  </si>
  <si>
    <t>3.13.7</t>
  </si>
  <si>
    <t>3.13.8</t>
  </si>
  <si>
    <t>3.13.9</t>
  </si>
  <si>
    <t>3.13.10</t>
  </si>
  <si>
    <t>3.13.11</t>
  </si>
  <si>
    <t>3.13.12</t>
  </si>
  <si>
    <t>3.13.13</t>
  </si>
  <si>
    <t>3.13.14</t>
  </si>
  <si>
    <t>3.13.15</t>
  </si>
  <si>
    <t>3.13.16</t>
  </si>
  <si>
    <t>3.14.1</t>
  </si>
  <si>
    <t>System and Information Integrity</t>
  </si>
  <si>
    <t>3.14.2</t>
  </si>
  <si>
    <t>3.14.3</t>
  </si>
  <si>
    <t>3.14.4</t>
  </si>
  <si>
    <t>3.14.5</t>
  </si>
  <si>
    <t>3.14.6</t>
  </si>
  <si>
    <t>3.14.7</t>
  </si>
  <si>
    <t>Controls Completed</t>
  </si>
  <si>
    <t>b.1.i</t>
  </si>
  <si>
    <t>b.1.ii</t>
  </si>
  <si>
    <t>AC.L1-3.1.1</t>
  </si>
  <si>
    <t>AC.L1-3.1.2</t>
  </si>
  <si>
    <t>AC.L1-3.1.5</t>
  </si>
  <si>
    <t>AC.L1-3.1.8</t>
  </si>
  <si>
    <t>AC.L1-3.1.3</t>
  </si>
  <si>
    <t>AC.L1-3.1.4</t>
  </si>
  <si>
    <t>AC.L1-3.1.6</t>
  </si>
  <si>
    <t>AC.L1-3.1.7</t>
  </si>
  <si>
    <t>AC.L1-3.1.9</t>
  </si>
  <si>
    <t>AC.L1-3.1.10</t>
  </si>
  <si>
    <t>AC.L1-3.1.11</t>
  </si>
  <si>
    <t>AC.L1-3.1.12</t>
  </si>
  <si>
    <t>AC.L1-3.1.13</t>
  </si>
  <si>
    <t>AC.L1-3.1.14</t>
  </si>
  <si>
    <t>AC.L1-3.1.15</t>
  </si>
  <si>
    <t>AC.L1-3.1.16</t>
  </si>
  <si>
    <t>AC.L1-3.1.17</t>
  </si>
  <si>
    <t>AC.L1-3.1.18</t>
  </si>
  <si>
    <t>AC.L1-3.1.19</t>
  </si>
  <si>
    <t>AC.L1-3.1.20</t>
  </si>
  <si>
    <t>AC.L1-3.1.21</t>
  </si>
  <si>
    <t>AC.L1-3.1.22</t>
  </si>
  <si>
    <t>b.1.iii</t>
  </si>
  <si>
    <t>b.1.iv</t>
  </si>
  <si>
    <t>AT.L2-3.2.1</t>
  </si>
  <si>
    <t>AT.L2-3.2.2</t>
  </si>
  <si>
    <t>AT.L2-3.2.3</t>
  </si>
  <si>
    <t>AU.L2-3.3.1</t>
  </si>
  <si>
    <t>AU.L2-3.3.2</t>
  </si>
  <si>
    <t>AU.L2-3.3.3</t>
  </si>
  <si>
    <t>AU.L2-3.3.4</t>
  </si>
  <si>
    <t>AU.L2-3.3.5</t>
  </si>
  <si>
    <t>AU.L2-3.3.6</t>
  </si>
  <si>
    <t>AU.L2-3.3.7</t>
  </si>
  <si>
    <t>AU.L2-3.3.8</t>
  </si>
  <si>
    <t>AU.L2-3.3.9</t>
  </si>
  <si>
    <t>CM.L2-3.4.1</t>
  </si>
  <si>
    <t>CM.L2-3.4.5</t>
  </si>
  <si>
    <t>CM.L2-3.4.2</t>
  </si>
  <si>
    <t>CM.L2-3.4.3</t>
  </si>
  <si>
    <t>CM.L2-3.4.4</t>
  </si>
  <si>
    <t>CM.L2-3.4.6</t>
  </si>
  <si>
    <t>CM.L2-3.4.7</t>
  </si>
  <si>
    <t>CM.L2-3.4.8</t>
  </si>
  <si>
    <t>CM.L2-3.4.9</t>
  </si>
  <si>
    <t>IA.L1-3.5.1</t>
  </si>
  <si>
    <t>IA.L1-3.5.2</t>
  </si>
  <si>
    <t>IA.L1-3.5.3</t>
  </si>
  <si>
    <t>IA.L1-3.5.4</t>
  </si>
  <si>
    <t>IA.L1-3.5.5</t>
  </si>
  <si>
    <t>IA.L1-3.5.6</t>
  </si>
  <si>
    <t>IA.L1-3.5.7</t>
  </si>
  <si>
    <t>IA.L1-3.5.8</t>
  </si>
  <si>
    <t>IA.L1-3.5.9</t>
  </si>
  <si>
    <t>IA.L1-3.5.10</t>
  </si>
  <si>
    <t>IA.L1-3.5.11</t>
  </si>
  <si>
    <t>b.1.v</t>
  </si>
  <si>
    <t>b.1.vi</t>
  </si>
  <si>
    <t>IR.L2-3.6.1</t>
  </si>
  <si>
    <t>IR.L2-3.6.2</t>
  </si>
  <si>
    <t>IR.L2-3.6.3</t>
  </si>
  <si>
    <t>MA.L2-3.7.1</t>
  </si>
  <si>
    <t>MA.L2-3.7.2</t>
  </si>
  <si>
    <t>MA.L2-3.7.3</t>
  </si>
  <si>
    <t>MA.L2-3.7.4</t>
  </si>
  <si>
    <t>MA.L2-3.7.5</t>
  </si>
  <si>
    <t>MA.L2-3.7.6</t>
  </si>
  <si>
    <t>MP.L2-3.8.1</t>
  </si>
  <si>
    <t>MP.L2-3.8.2</t>
  </si>
  <si>
    <t>MP.L2-3.8.3</t>
  </si>
  <si>
    <t>MP.L2-3.8.4</t>
  </si>
  <si>
    <t>MP.L2-3.8.5</t>
  </si>
  <si>
    <t>MP.L2-3.8.6</t>
  </si>
  <si>
    <t>MP.L2-3.8.7</t>
  </si>
  <si>
    <t>MP.L2-3.8.8</t>
  </si>
  <si>
    <t>MP.L2-3.8.9</t>
  </si>
  <si>
    <t>PS.L2-3.9.1</t>
  </si>
  <si>
    <t>PS.L2-3.9.2</t>
  </si>
  <si>
    <t>PE.L1-3.10.1</t>
  </si>
  <si>
    <t>PE.L1-3.10.2</t>
  </si>
  <si>
    <t>PE.L1-3.10.3</t>
  </si>
  <si>
    <t>PE.L1-3.10.4</t>
  </si>
  <si>
    <t>PE.L1-3.10.5</t>
  </si>
  <si>
    <t>PE.L1-3.10.6</t>
  </si>
  <si>
    <t>b.1.viii</t>
  </si>
  <si>
    <t>b.1.ix (partial)</t>
  </si>
  <si>
    <t>RA.L2-3.11.1</t>
  </si>
  <si>
    <t>RA.L2-3.11.2</t>
  </si>
  <si>
    <t>RA.L2-3.11.3</t>
  </si>
  <si>
    <t>CA.L2-3.12.2</t>
  </si>
  <si>
    <t>CA.L2-3.12.3</t>
  </si>
  <si>
    <t>CA.L2-3.12.4</t>
  </si>
  <si>
    <t>SC.L1-3.13.1</t>
  </si>
  <si>
    <t>b.1.x</t>
  </si>
  <si>
    <t>SC.L1-3.13.2</t>
  </si>
  <si>
    <t>SC.L1-3.13.3</t>
  </si>
  <si>
    <t>SC.L1-3.13.4</t>
  </si>
  <si>
    <t>SC.L1-3.13.5</t>
  </si>
  <si>
    <t>SC.L1-3.13.6</t>
  </si>
  <si>
    <t>SC.L1-3.13.7</t>
  </si>
  <si>
    <t>SC.L1-3.13.8</t>
  </si>
  <si>
    <t>SC.L1-3.13.9</t>
  </si>
  <si>
    <t>b.1.xi</t>
  </si>
  <si>
    <t>SC.L2-3.13.10</t>
  </si>
  <si>
    <t>SC.L2-3.13.11</t>
  </si>
  <si>
    <t>SC.L2-3.13.12</t>
  </si>
  <si>
    <t>SC.L2-3.13.13</t>
  </si>
  <si>
    <t>SC.L2-3.13.14</t>
  </si>
  <si>
    <t>SC.L2-3.13.15</t>
  </si>
  <si>
    <t>SC.L2-3.13.16</t>
  </si>
  <si>
    <t>SI.L1-3.14.1</t>
  </si>
  <si>
    <t>SI.L1-3.14.2</t>
  </si>
  <si>
    <t>SI.L1-3.14.3</t>
  </si>
  <si>
    <t>SI.L1-3.14.4</t>
  </si>
  <si>
    <t>SI.L1-3.14.5</t>
  </si>
  <si>
    <t>SI.L1-3.14.6</t>
  </si>
  <si>
    <t>SI.L1-3.14.7</t>
  </si>
  <si>
    <t>CA.L2-3.12.1</t>
  </si>
  <si>
    <t>NIST SP 800-171 R3</t>
  </si>
  <si>
    <t>Changes from SP 800-171 R2</t>
  </si>
  <si>
    <t>a.	Establish usage restrictions, configuration requirements, and connection requirements for each type of allowable remote system access.
b.	Authorize each type of remote system access prior to establishing such connections.
c.	Route remote access to the system through authorized and managed access control points.
d.	Authorize the remote execution of privileged commands and remote access to security-relevant information.</t>
  </si>
  <si>
    <t>New Security Requirement Title
 Aligned with SP 800-53 Rev 5 to provide more comprehensive detail on and foundational tasks to monitor and control remote devices.
 Includes withdrawn requirements of 03.01.13, 03.01.14, 03.04.15.
 Updated discussion for clarity and flow of guidance.</t>
  </si>
  <si>
    <t>a.	Establish usage restrictions, configuration requirements, and connection requirements for each type of wireless access to the system.
b.	Authorize each type of wireless access to the system prior to establishing such connections.
c.	Disable, when not intended for use, wireless networking capabilities prior to issuance and deployment.
d.	Protect wireless access to the system using authentication and encryption.</t>
  </si>
  <si>
    <t>New security requirement title</t>
  </si>
  <si>
    <t>New security requirement title
Aligned with SP 800-53, Rev 5 to provide more comprehensive detail on and foundational tasks to secure wireless access, including protecting wireless access using authentication and encryption
Includes withdrawn requirement: 03.01.17</t>
  </si>
  <si>
    <t>a.	Establish usage restrictions, configuration requirements, and connection requirements for mobile devices.
b.	Authorize the connection of mobile devices to the system.
c.	Implement full-device or container-based encryption to protect the confidentiality of CUI on mobile devices.</t>
  </si>
  <si>
    <t>New security requirement title
Aligned with SP 800-53, Rev 5 to provide more comprehensive detail on and foundational tasks to implement access control for mobile devices
Includes withdrawn requirement: 03.01.19 
Updated discussion to clarify "container-based encryption"</t>
  </si>
  <si>
    <t>a.	Prohibit the use of external systems unless the systems are specifically authorized.
b.	Establish the following security requirements to be satisfied on external systems prior to allowing use of or access to those systems by authorized individuals: [Assignment: organization-defined security requirements].
c.	Permit authorized individuals to use external systems to access the organizational system or to process, store, or transmit CUI only after:
1.	Verifying that the security requirements on the external systems as specified in the organization’s system security plans have been satisfied and
2.	Retaining approved system connection or processing agreements with the organizational entities hosting the external systems.
d.	Restrict the use of organization-controlled portable storage devices by authorized individuals on external systems.</t>
  </si>
  <si>
    <t>New security requirement title
Aligned with SP 800-53, Rev 5 to provide more comprehensive detail on and foundational tasks on use of external systems
Added new ODP: terms, conditions, and requirements to be satisfied on external systems
Includes withdrawn requirement: 03.01.21</t>
  </si>
  <si>
    <t>a.	Train authorized individuals to ensure that publicly accessible information does not contain CUI.
b.	Review the content on publicly accessible systems for CUI and remove such information, if discovered.</t>
  </si>
  <si>
    <t>New security requirement title
Aligned with SP 800-53, Rev 5 to provide more comprehensive detail on and foundational tasks to manage publicly accessible content</t>
  </si>
  <si>
    <t xml:space="preserve">a.	Provide security literacy training to system users:
1.	As part of initial training for new users and [Assignment: organization-defined frequency] thereafter,
2.	When required by system changes or following [Assignment: organization-defined events], and
3.	On recognizing and reporting indicators of insider threat, social engineering, and social mining.
b.	Update security literacy training content [Assignment: organization-defined frequency] and following [Assignment: organization-defined events]. </t>
  </si>
  <si>
    <t>a.	Provide role-based security training to organizational personnel:
1.	Before authorizing access to the system or CUI, before performing assigned duties, and [Assignment: organization-defined frequency] thereafter.
2.	When required by system changes or following [Assignment: organization-defined events].
b.	Update role-based training content [Assignment: organization-defined frequency] and following [Assignment: organization-defined events].</t>
  </si>
  <si>
    <t>New security requirement title
Aligned with SP 800-53, Rev 5 to provide more comprehensive detail on and foundational tasks for role based training
Added new ODP: frequency to provide role-based training after initial training
Added new ODP: events that require providing role-based training
Added new ODP: frequency to update training
Added new ODP: events that necessitate updating training</t>
  </si>
  <si>
    <t xml:space="preserve">a.	Specify the following event types selected for logging within the system: [Assignment: organization-defined event types].
b.	Review and update the event types selected for logging [Assignment: organization-defined frequency]. </t>
  </si>
  <si>
    <t xml:space="preserve">New security requirement title
Aligned with SP 800-53, Rev 5 to provide more comprehensive detail on and foundational tasks for audit record content </t>
  </si>
  <si>
    <t>a.	Include the following content in audit records: 
1.	What type of event occurred
2.	When the event occurred
3.	Where the event occurred
4.	Source of the event
5.	Outcome of the event
6.	Identity of the individuals, subjects, objects, or entities associated with the event
b.	Provide additional information for audit records as needed.</t>
  </si>
  <si>
    <t>a.	Generate audit records for the selected event types and audit record content specified in 03.03.01 and 03.03.02.
b.	Retain audit records for a time period consistent with the records retention policy.</t>
  </si>
  <si>
    <t>a.	Alert organizational personnel or roles within [Assignment: organization-defined time period] in the event of an audit logging process failure.
b.	Take the following additional actions: [Assignment: organization-defined additional actions].</t>
  </si>
  <si>
    <t>a.	Review and analyze system audit records [Assignment: organization-defined frequency] for indications and the potential impact of inappropriate or unusual activity.
b.	Report findings to organizational personnel or roles.
c.	Analyze and correlate audit records across different repositories to gain organization-wide situational awareness.</t>
  </si>
  <si>
    <t>a.	Implement an audit record reduction and report generation capability that supports audit record review, analysis, reporting requirements, and after-the-fact investigations of incidents.
b.	Preserve the original content and time ordering of audit records.</t>
  </si>
  <si>
    <t>a.	Use internal system clocks to generate time stamps for audit records.
b.	Record time stamps for audit records that meet [Assignment: organization-defined granularity of time measurement] and that use Coordinated Universal Time (UTC), have a fixed local time offset from UTC, or include the local time offset as part of the time stamp.</t>
  </si>
  <si>
    <t>a.	Protect audit information and audit logging tools from unauthorized access, modification, and deletion.
b.	Authorize access to management of audit logging functionality to only a subset of privileged users or roles.</t>
  </si>
  <si>
    <t xml:space="preserve">New security requirement title
Aligned with SP 800-53, Rev 5 to provide more comprehensive detail on and foundational tasks for audit records generation and retention
</t>
  </si>
  <si>
    <t>New security requirement title
Aligned with SP 800-53, Rev 5 to provide more comprehensive detail on and foundational tasks to respond to audit logging failures
Added new ODP: time period to alert personnel/roles
Added new ODP: additional action(s) to take in the event of audit logging failure</t>
  </si>
  <si>
    <t>New security requirement title
Aligned with SP 800-53, Rev 5 to provide more comprehensive detail on and foundational tasks for audit record review, analysis and reporting
Added new ODP: frequency to review and analyze system audit records</t>
  </si>
  <si>
    <t xml:space="preserve">New security requirement title
Aligned with SP 800-53, Rev 5 to provide more comprehensive detail on and foundational tasks for audit record reduction and report generation
</t>
  </si>
  <si>
    <t>New security requirement title
Aligned with SP 800-53, Rev 5 to provide more comprehensive detail on and foundational tasks for time stamps
Added new ODP: granularity of time measurement</t>
  </si>
  <si>
    <t>New security requirement title
Includes withdrawn requirement: 03.03.09</t>
  </si>
  <si>
    <t>a.	Develop and maintain under configuration control, a current baseline configuration of the system.
b.	Review and update the baseline configuration of the system [Assignment: organization-defined frequency] and when system components are installed or modified.</t>
  </si>
  <si>
    <t>New security requirement title
Aligned with SP 800-53, Rev 5 to provide more comprehensive detail on and foundational tasks for implementing a baseline configuration
Added new ODP: frequency to review and update baseline configuration</t>
  </si>
  <si>
    <t>a.	Establish, document, and implement the following configuration settings for the system that reflect the most restrictive mode consistent with operational requirements: [Assignment: organization-defined configuration settings].
b.	Identify, document, and approve any deviations from established configuration settings.</t>
  </si>
  <si>
    <t>a.	Define the types of changes to the system that are configuration-controlled.
b.	Review proposed configuration-controlled changes to the system, and approve or disapprove such changes with explicit consideration for security impacts.
c.	Implement and document approved configuration-controlled changes to the system.
d.	Monitor and review activities associated with configuration-controlled changes to the system.</t>
  </si>
  <si>
    <t>a.	Analyze changes to the system to determine potential security impacts prior to change implementation.
b.	Verify that the security requirements for the system continue to be satisfied after the system changes have been implemented.</t>
  </si>
  <si>
    <t>Define, document, approve, and enforce physical and logical access restrictions associated with changes to the system.</t>
  </si>
  <si>
    <t>a.	Configure the system to provide only mission-essential capabilities.
b.	Prohibit or restrict use of the following functions, ports, protocols, connections, and services: [Assignment: organization-defined functions, ports, protocols, connections, and services].
c.	Review the system [Assignment: organization-defined frequency] to identify unnecessary or nonsecure functions, ports, protocols, connections, and services.
d.	Disable or remove functions, ports, protocols, connections, and services that are unnecessary or nonsecure.</t>
  </si>
  <si>
    <t>New security requirement title
Aligned with SP 800-53, Rev 5 to provide more comprehensive detail on and foundational tasks for implementing configuration settings
Added new ODP: configuration settings</t>
  </si>
  <si>
    <t>New security requirement title
Aligned with SP 800-53, Rev 5 to provide more comprehensive detail on and foundational tasks for implementing configuration change control
Updated discussion to show relationship to 03.04.04</t>
  </si>
  <si>
    <t>New security requirement title
Added part b. to verify the security requirements continue to be satisfied.
Updated discussion to show relationship to 03.04.03</t>
  </si>
  <si>
    <t>New security requirement title
Aligned with SP 800-53, Rev 5 to provide more comprehensive detail on and foundational tasks for implementing least functionality
Added new ODP: prohibited or restricted functions, system ports, protocols, software, and/or services
Added new ODP: frequency to review system for unneccesary or nonsecure functions, ports, protocols, connections, and services
Includes withdrawn requirement: 03.04.07</t>
  </si>
  <si>
    <t>a.	Identify software programs authorized to execute on the system.
b.	Implement a deny-all, allow-by-exception policy for the execution of authorized software programs on the system.
c.	Review and update the list of authorized software programs [Assignment: organization-defined frequency].</t>
  </si>
  <si>
    <t>New security requirement title
Aligned with SP 800-53, Rev 5 to provide more comprehensive detail on and foundational tasks for implementing allow by exception policy for authorized software
Added new ODP: frequency to review and update authorized software programs</t>
  </si>
  <si>
    <t>R3-03-04-10</t>
  </si>
  <si>
    <t>R3-03-04-11</t>
  </si>
  <si>
    <t>R3-03-04-12</t>
  </si>
  <si>
    <t>System Component Inventory</t>
  </si>
  <si>
    <t>Information Location</t>
  </si>
  <si>
    <t>System and Component Configuration for High-Risk Areas</t>
  </si>
  <si>
    <t>03.04.10</t>
  </si>
  <si>
    <t>03.04.11</t>
  </si>
  <si>
    <t>03.04.12</t>
  </si>
  <si>
    <t>a.	Develop and document an inventory of system components.
b.	Review and update the system component inventory [Assignment: organization-defined frequency].
c.	Update the system component inventory as part of installations, removals, and system updates.</t>
  </si>
  <si>
    <t>a.	Identify and document the location of CUI and the system components on which the information is processed and stored.
b.	Document changes to the system or system component location where CUI is processed and stored.</t>
  </si>
  <si>
    <t xml:space="preserve">a.	Issue systems or system components with the following configurations to individuals traveling to high-risk locations: [Assignment: organization-defined system configurations].
b.	Apply the following security requirements to the systems or components when the individuals return from travel: [Assignment: organization-defined security requirements]. </t>
  </si>
  <si>
    <t>New security requirement based on CM-08 and CM-08(01) (SP 800-53, Revision 5).
Added new ODP: frequency to review and update system component inventory</t>
  </si>
  <si>
    <t>New security requirement based on CM-12 (SP 800-53, Revision 5) - newly added to the SP 800-53B moderate baseline</t>
  </si>
  <si>
    <t>New security requirement based on CM-02(07) (SP 800-53, Revision 5).- newly added to the SP 800-53B moderate baseline</t>
  </si>
  <si>
    <t>a.	Uniquely identify and authenticate system users, and associate that unique identification with processes acting on behalf of those users.
b.	Re-authenticate users when [Assignment: organization-defined circumstances or situations requiring re-authentication].</t>
  </si>
  <si>
    <t>Uniquely identify and authenticate [Assignment: organization-defined devices or types of devices] before establishing a system connection.</t>
  </si>
  <si>
    <t>Implement multi-factor authentication for access to privileged and non-privileged accounts.</t>
  </si>
  <si>
    <t>Implement replay-resistant authentication mechanisms for access to privileged and non-privileged accounts.</t>
  </si>
  <si>
    <t>a.	Receive authorization from organizational personnel or roles to assign an individual, group, role, service, or device identifier.
b.	Select and assign an identifier that identifies an individual, group, role, service, or device.
c.	Prevent the reuse of identifiers for [Assignment: organization-defined time period].
d.	Manage individual identifiers by uniquely identifying each individual as [Assignment: organization-defined characteristic identifying individual status].</t>
  </si>
  <si>
    <t>New security requirement title
Aligned with SP 800-53, Rev 5 to provide more comprehensive detail on and foundational tasks for user identification, authentication, and re-authentication
Added new ODP: circumstances or situations requiring re-authentication</t>
  </si>
  <si>
    <t>New security requirement title
Aligned with SP 800-53, Rev 5 to provide more comprehensive detail on and foundational tasks device identification and authentication
Added new ODP: devices or types of devices to uniquely identify and authenticate</t>
  </si>
  <si>
    <t>New security requirement title
Aligned with SP 800-53, Rev 5
Change in applicability to all system accounts</t>
  </si>
  <si>
    <t>New security requirement title
Aligned with SP 800-53, Rev 5</t>
  </si>
  <si>
    <t>New security requirement title
Aligned with SP 800-53, Rev 5 to provide more comprehensive detail on and foundational tasks for identifier management
Added new ODP: time period to prevent reuse of identifiers
Added new ODP: characteristic identifying individual status</t>
  </si>
  <si>
    <t>a.	Maintain a list of commonly-used, expected, or compromised passwords, and update the list [Assignment: organization-defined frequency] and when organizational passwords are suspected to have been compromised.
b.	Verify that passwords are not found on the list of commonly used, expected, or compromised passwords when users create or update passwords.
c.	Transmit passwords only over cryptographically protected channels.
d.	Store passwords in a cryptographically protected form.
e.	Select a new password upon first use after account recovery.
f.	Enforce the following composition and complexity rules for passwords: [Assignment: organization-defined composition and complexity rules].</t>
  </si>
  <si>
    <t>New security requirement title
Aligned with SP 800-53, Rev 5 to provide more comprehensive detail on and foundational tasks for password management
Incorporates withdrawn requirements: 03.05.07, 03.05.09, 03.05.10
Added new ODP: frequency to update list of commonly-used, expected, or compromised passwords
Added new ODP: composition and complexity rules</t>
  </si>
  <si>
    <t xml:space="preserve">Obscure feedback of authentication information during the authentication process. </t>
  </si>
  <si>
    <t>03.05.12</t>
  </si>
  <si>
    <t>a.	Verify the identity of the individual, group, role, service, or device receiving the authenticator as part of the initial authenticator distribution.
b.	Establish initial authenticator content for any authenticators issued by the organization.
c.	Establish and implement administrative procedures for initial authenticator distribution; for lost, compromised, or damaged authenticators; and for revoking authenticators.
d.	Change default authenticators at first use.
e.	Change or refresh authenticators [Assignment: organization-defined frequency] or when the following events occur: [Assignment: organization-defined events].
f.	Protect authenticator content from unauthorized disclosure and modification.</t>
  </si>
  <si>
    <t>New security requirement based on IA-05(06) (SP 800-53, Revision 5).
Added new ODP: frequency to change or refresh authenticators
Added new ODP: events to require a change or refresh of authenticators</t>
  </si>
  <si>
    <t>Implement an incident-handling capability that is consistent with the incident response plan and includes preparation, detection and analysis, containment, eradication, and recovery.</t>
  </si>
  <si>
    <t>New security requirement title
Aligned with SP 800-53, Rev 5 to provide more comprehensive detail on and foundational tasks for an incident response plan and handling
Addresses implementation of incident handling capability and development/update of the incident response plan</t>
  </si>
  <si>
    <t>a.	Track and document system security incidents. 
b.	Report suspected incidents to the organizational incident response capability within [Assignment: organization-defined time period].
c.	Report incident information to [Assignment: organization-defined authorities].
d.	Provide an incident response support resource that offers advice and assistance to system users on handling and reporting incidents.</t>
  </si>
  <si>
    <t>Test the effectiveness of the incident response capability [Assignment: organization-defined frequency].</t>
  </si>
  <si>
    <t>New security requirement title
Aligned with SP 800-53, Rev 5 to provide more comprehensive detail on and foundational tasks for incident monitoring, reporting and response assistance
Added new ODP: authorities to report incident information to
Added requirement item for incident response support resource (part d)</t>
  </si>
  <si>
    <t>New security requirement title
Added new ODP: frequency to test effectiveness of incident response capability</t>
  </si>
  <si>
    <t>03.06.04</t>
  </si>
  <si>
    <t>03.06.05</t>
  </si>
  <si>
    <t>a.	Provide incident response training to system users consistent with assigned roles and responsibilities:
1.	Within [Assignment: organization-defined time period] of assuming an incident response role or responsibility or acquiring system access,
2.	When required by system changes, and
3.	[Assignment: organization-defined frequency] thereafter.
b.	Review and update incident response training content [Assignment: organization-defined frequency] and following [Assignment: organization-defined events].</t>
  </si>
  <si>
    <t>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Defines reportable incidents,
5.	Addresses the sharing of incident information, and
6.	Designates responsibilities to organizational entities, personnel, or roles.
b.	Distribute copies of the incident response plan to designated incident response personnel (identified by name and/or by role) and organizational elements.
c.	Update the incident response plan to address system and organizational changes or problems encountered during plan implementation, execution, or testing.
d.	Protect the incident response plan from unauthorized disclosure.</t>
  </si>
  <si>
    <t>New security requirement based on IR-02 (SP 800-53, Revision 5).
Added new ODP: time period to provide incident response training for new role/access
Added new ODP: frequency to provide incident response training after initial training
Added new ODP: frequency to review and update training content
Added new ODP: events that require an update to  incident response training content</t>
  </si>
  <si>
    <t>New security requirement based on IR-08 (SP 800-53, Revision 5)</t>
  </si>
  <si>
    <t>a.	Approve, control, and monitor the use of system maintenance tools.
b.	Check media with diagnostic and test programs for malicious code before it is used in the system.
c.	Prevent the removal of system maintenance equipment containing CUI by verifying that there is no CUI on the equipment, sanitizing or destroying the equipment, or retaining the equipment within the facility.</t>
  </si>
  <si>
    <t>a.	Approve and monitor nonlocal maintenance and diagnostic activities.
b.	Implement multi-factor authentication and replay resistance in the establishment of nonlocal maintenance and diagnostic sessions.
c.	Terminate session and network connections when nonlocal maintenance is completed.</t>
  </si>
  <si>
    <t>a.	Establish a process for maintenance personnel authorization.
b.	Maintain a list of authorized maintenance organizations or personnel.
c.	Verify that non-escorted personnel who perform maintenance on the system possess the required access authorizations.
d.	Designate organizational personnel with required access authorizations and technical competence to supervise the maintenance activities of personnel who do not possess the required access authorizations.</t>
  </si>
  <si>
    <t>New security requirement title
Aligned with SP 800-53, Rev 5 to provide more comprehensive detail on and foundational tasks for maintenance tools
Includes withdrawn requirement: 03.07.02</t>
  </si>
  <si>
    <t>New security requirement title
Aligned with SP 800-53, Rev 5 to provide more comprehensive detail on and foundational tasks for nonlocal maintenance</t>
  </si>
  <si>
    <t>New security requirement title
Aligned with SP 800-53, Rev 5 to provide more comprehensive detail on and foundational tasks for security related to maintenance personnel
Includes withdrawn requirement: 03.07.02</t>
  </si>
  <si>
    <t>Physically control and securely store system media that contain CUI.</t>
  </si>
  <si>
    <t>Restrict access to CUI on system media to authorized personnel or roles.</t>
  </si>
  <si>
    <t>Sanitize system media that contain CUI prior to disposal, release out of organizational control, or release for reuse.</t>
  </si>
  <si>
    <t>Mark system media that contain CUI to indicate distribution limitations, handling caveats, and applicable CUI markings.</t>
  </si>
  <si>
    <t>a.	Protect and control system media that contain CUI during transport outside of controlled areas.
b.	Maintain accountability of system media that contain CUI during transport outside of controlled areas.
c.	Document activities associated with the transport of system media that contain CUI.</t>
  </si>
  <si>
    <t>New security requirement title
Aligned with SP 800-53, Rev 5 to provide more comprehensive detail on and foundational tasks for media access, but outcome and implementation  unchanged
Incorporates withdrawn requirement: 03.07.03</t>
  </si>
  <si>
    <t>New security requirement title
Aligned with SP 800-53, Rev 5 to provide more comprehensive detail on and foundational tasks for media marking</t>
  </si>
  <si>
    <t>New security requirement title
Aligned with SP 800-53, Rev 5 to provide more comprehensive detail on and foundational tasks for media transport; adds new requirement item to document activities associated with the transport of system media that contains CUI</t>
  </si>
  <si>
    <t>a.	Restrict or prohibit the use of [Assignment: organization-defined types of system media]. 
b.	Prohibit the use of removable system media without an identifiable owner.</t>
  </si>
  <si>
    <t>New security requirement title
Aligned with SP 800-53, Rev 5 to provide more comprehensive detail on and foundational tasks for media use
Added new ODP: removeable system media that are restricted or prohibited</t>
  </si>
  <si>
    <t>a.	Protect the confidentiality of backup information.
b.	Implement cryptographic mechanisms to prevent the unauthorized disclosure of CUI at backup storage locations.</t>
  </si>
  <si>
    <t>a.	Screen individuals prior to authorizing access to the system.
b.	Rescreen individuals in accordance with [Assignment: organization-defined conditions requiring rescreening].</t>
  </si>
  <si>
    <t>a.	When individual employment is terminated:
1.	Disable system access within [Assignment: organization-defined time period],
2.	Terminate or revoke authenticators and credentials associated with the individual, and
3.	Retrieve security-related system property.
b.	When individuals are reassigned or transferred to other positions in the organization:
1.	Review and confirm the ongoing operational need for current logical and physical access authorizations to the system and facility, and
2.	Modify access authorization to correspond with any changes in operational need.</t>
  </si>
  <si>
    <t>a.	Develop, approve, and maintain a list of individuals with authorized access to the facility where the system resides.
b.	Issue authorization credentials for facility access.
c.	Review the facility access list [Assignment: organization-defined frequency].
d.	Remove individuals from the facility access list when access is no longer required.</t>
  </si>
  <si>
    <t>a.	Monitor physical access to the facility where the system resides to detect and respond to physical security incidents.
b.	Review physical access logs [Assignment: organization-defined frequency] and upon occurrence of [Assignment: organization-defined events or potential indications of events].</t>
  </si>
  <si>
    <t>New security requirement title
Aligned with SP 800-53, Rev 5
Added new foundational part of requirement to protect confidentiality of backup information (part a)</t>
  </si>
  <si>
    <t>New security requirement title
Aligned with SP 800-53, Rev 5 to address rescreening individuals
Added new ODP: conditions requiring rescreening</t>
  </si>
  <si>
    <t>New security requirement title
Aligned with SP 800-53, Rev 5 to provide more comprehensive detail on and foundational tasks for personnel termination and transfer
Added new ODP: time period to disable system access</t>
  </si>
  <si>
    <t>New security requirement title
Aligned with SP 800-53, Rev 5 to provide more comprehensive detail on and foundational tasks for implementing physical access authorizations
Added new ODP: frequency to review facility access list</t>
  </si>
  <si>
    <t>New security requirement title
Aligned with SP 800-53, Rev 5 to provide more comprehensive detail on and foundational tasks for monitoring physical access
Added new ODP: frequency to review physical access logs
Added new ODP: events or potential indications of events to review physical access logs</t>
  </si>
  <si>
    <t>a.	Determine alternate work sites allowed for use by employees.
b.	Employ the following security requirements at alternate work sites: [Assignment: organization-defined security requirements].</t>
  </si>
  <si>
    <t>New security requirement title
Aligned with SP 800-53, Rev 5 to provide more comprehensive detail on and foundational tasks for alternate work site
Added new ODP: security requirements employed at alternate work sites</t>
  </si>
  <si>
    <t>03.10.07</t>
  </si>
  <si>
    <t>03.10.08</t>
  </si>
  <si>
    <t>a.	Enforce physical access authorizations at entry and exit points to the facility where the system resides by:
1.	Verifying individual physical access authorizations before granting access to the facility and
2.	Controlling ingress and egress with physical access control systems, devices, or guards.
b.	Maintain physical access audit logs for entry or exit points.
c.	Escort visitors, and control visitor activity.
d.	Secure keys, combinations, and other physical access devices.
e.	Control physical access to output devices to prevent unauthorized individuals from obtaining access to CUI.</t>
  </si>
  <si>
    <t>Control physical access to system distribution and transmission lines within organizational facilities.</t>
  </si>
  <si>
    <t>New security requirement based on PE-03 (SP 800-53, Revision 5)
Added new ODP: circumstances requiring visitor escorts and control of visitor activity
Incorporates withdrawn requirements: 03.10.03, 03.10.04, 03.10.05</t>
  </si>
  <si>
    <t>New security requirement based on PE-04 (SP 800-53, Revision 5)</t>
  </si>
  <si>
    <t>a.	Assess the risk (including supply chain risk) of unauthorized disclosure resulting from the processing, storage, or transmission of CUI. 
b.	Update risk assessments [Assignment: organization-defined frequency].</t>
  </si>
  <si>
    <t>a.	Monitor and scan the system for vulnerabilities [Assignment: organization-defined frequency] and when new vulnerabilities affecting the system are identified.
b.	Remediate system vulnerabilities within [Assignment: organization-defined response times].
c.	Update system vulnerabilities to be scanned [Assignment: organization-defined frequency] and when new vulnerabilities are identified and reported.</t>
  </si>
  <si>
    <t>New security requirement title
Aligned with SP 800-53, Rev 5 to provide more comprehensive detail on and foundational tasks for risk assessment; explicitly identifies supply chain risk as part of the risk assessment
Added new ODP: frequency to update risk assessments</t>
  </si>
  <si>
    <t>New security requirement title
Aligned with SP 800-53, Rev 5 to provide more comprehensive detail on and foundational tasks for vulnerability monitoring and scanning
Added new ODP: frequency to monitor and scan system for vulnerabilities
Added new ODP: response time to remediate vulnerabilities
Added new ODP: frequency to update vulnerabilities to be scanned
Incorporates withdrawn requirement: 03.11.03</t>
  </si>
  <si>
    <t>03.11.04</t>
  </si>
  <si>
    <t>Respond to findings from security assessments, monitoring, and audits.</t>
  </si>
  <si>
    <t>New security requirement based on RA-07 (SP 800-53, Revision 5)</t>
  </si>
  <si>
    <t>Assess the security requirements for the system and its environment of operation [Assignment: organization-defined frequency] to determine if the requirements have been satisfied.</t>
  </si>
  <si>
    <t>a.	Develop a plan of action and milestones for the system:
1.	To document the planned remediation actions to correct weaknesses or deficiencies noted during security assessments and
2.	To reduce or eliminate known system vulnerabilities.
b.	Update the existing plan of action and milestones based on the findings from:
1.	Security assessments,
2.	Audits or reviews, and
3.	Continuous monitoring activities.</t>
  </si>
  <si>
    <t>Develop and implement a system-level continuous monitoring strategy that includes ongoing monitoring and security assessments.</t>
  </si>
  <si>
    <t>New security requirement title
Aligned with SP 800-53, Rev 5
Added new ODP: frequency to determine if requirements have been satisfied</t>
  </si>
  <si>
    <t xml:space="preserve">New security requirement title
Aligned with SP 800-53, Rev 5 to provide more comprehensive detail on and foundational tasks for developing and maintaining a plan of action and milestones
</t>
  </si>
  <si>
    <t>New security requirement title
Aligned with SP 800-53, Rev 5; rephrased to provide more comprehensive detail on and foundational tasks for continuous monitoring; outcome unchanged</t>
  </si>
  <si>
    <t>03.12.05</t>
  </si>
  <si>
    <t>a.	Approve and manage the exchange of CUI between the system and other systems using [Selection (one or more): interconnection security agreements; information exchange security agreements; memoranda of understanding or agreement; service-level agreements; user agreements; non-disclosure agreements; other types of agreements].
b.	Document interface characteristics, security requirements, and responsibilities for each system as part of the exchange agreements.
c.	Review and update the exchange agreements [Assignment: organization-defined frequency].</t>
  </si>
  <si>
    <t>New security requirement based on CA-02(01) (SP 800-53, Revision 5)
Added new ODP: selection of one or more (interconnection security agreements, information exchange agreements, memoranda of understanding or agreement, service-level agreements, user agreements, non-disclosure agreements, or other types of agreements)
Added new ODP: frequency to review and update agreements</t>
  </si>
  <si>
    <t>a.	Monitor and control communications at external managed interfaces to the system and key internal managed interfaces within the system.
b.	Implement subnetworks for publicly accessible system components that are physically or logically separated from internal networks.
c.	Connect to external systems only through managed interfaces that consist of boundary protection devices arranged in accordance with an organizational security architecture.</t>
  </si>
  <si>
    <t xml:space="preserve">New security requirement title
Aligned with SP 800-53, Rev 5 to provide more comprehensive detail on and foundational tasks for boundary protection
</t>
  </si>
  <si>
    <t>Prevent unauthorized and unintended information transfer via shared system resources.</t>
  </si>
  <si>
    <t>Deny network communications traffic by default, and allow network communications traffic by exception.</t>
  </si>
  <si>
    <t>Implement cryptographic mechanisms to prevent the unauthorized disclosure of CUI during transmission and while in storage.</t>
  </si>
  <si>
    <t>Terminate the network connection associated with a communications session at the end of the session or after [Assignment: organization-defined time period] of inactivity.</t>
  </si>
  <si>
    <t>Establish and manage cryptographic keys in the system in accordance with the following key management requirements: [Assignment: organization-defined requirements for key generation, distribution, storage, access, and destruction].</t>
  </si>
  <si>
    <t xml:space="preserve">Implement the following types of cryptography to protect the confidentiality of CUI: [Assignment: organization-defined types of cryptography]. </t>
  </si>
  <si>
    <t>New security requirement title
Incorporate withdrawn requirement: 3.13.16</t>
  </si>
  <si>
    <t>New security requirement title
Added new ODP: time period of inactivity to terminate the network connection</t>
  </si>
  <si>
    <t>New security requirement title
Aligned with SP 800-53, Rev 5 to provide more comprehensive detail on and foundational tasks for cryptographic key establishment and management
Added new ODP: requirements for key generation, distribution, storage, access and destruction</t>
  </si>
  <si>
    <t>New security requirement title
Aligned with SP 800-53, Rev 5
Added new ODP: types of cryptography used to protect confidentiality of CUI</t>
  </si>
  <si>
    <t>a.	Prohibit the remote activation of collaborative computing devices and applications with the following exceptions: [Assignment: organization-defined exceptions where remote activation is to be allowed].
b.	Provide an explicit indication of use to users physically present at the devices.</t>
  </si>
  <si>
    <t>a.	Define acceptable mobile code and mobile code technologies.
b.	Authorize, monitor, and control the use of mobile code.</t>
  </si>
  <si>
    <t>New security requirement title
Aligned with SP 800-53, Rev 5
Added new ODP: exceptions where remote activation is allowed</t>
  </si>
  <si>
    <t>New security requirement title
Aligned with SP 800-53, Rev 5 to provide more comprehensive detail on and foundational tasks for use of mobile code</t>
  </si>
  <si>
    <t xml:space="preserve">Protect the authenticity of communications sessions. </t>
  </si>
  <si>
    <t>a.	Identify, report, and correct system flaws.
b.	Install security-relevant software and firmware updates within [Assignment: organization-defined time period] of the release of the updates.</t>
  </si>
  <si>
    <t>a.	Implement malicious code protection mechanisms at system entry and exit points to detect and eradicate malicious code.
b.	Update malicious code protection mechanisms as new releases are available in accordance with configuration management policies and procedures.
c.	Configure malicious code protection mechanisms to:
1.	Perform scans of the system [Assignment: organization-defined frequency] and real-time scans of files from external sources at endpoints or system entry and exit points as the files are downloaded, opened, or executed; and
2.	Block malicious code, quarantine malicious code, or take other mitigation actions in response to malicious code detection.</t>
  </si>
  <si>
    <t>a.	Receive system security alerts, advisories, and directives from external organizations on an ongoing basis.
b.	Generate and disseminate internal system security alerts, advisories, and directives, as necessary.</t>
  </si>
  <si>
    <t>New security requirement title
Aligned with SP 800-53, Rev 5 to provide more comprehensive detail on and foundational tasks for flaw remediation
Added new ODP: time period to install security-relevant software and firmware updates</t>
  </si>
  <si>
    <t>New security requirement title
Aligned with SP 800-53, Rev 5 to provide more comprehensive detail on and foundational tasks for malicious code protection
Incorporates withdrawn requirements: 03.14.04, 03.14.05
Added new ODP: frequency to perform system scans
Updated discussion to provide additional guidance on malicious code protection mechanisms.</t>
  </si>
  <si>
    <t>New security requirement title
Aligned with SP 800-53, Rev 5 to provide more comprehensive detail on and foundational tasks for security alerts, advisories and directives</t>
  </si>
  <si>
    <t>a.	Monitor the system to detect:
1.	Attacks and indicators of potential attacks and
2.	Unauthorized connections.
b.	Identify unauthorized use of the system.
c.	Monitor inbound and outbound communications traffic to detect unusual or unauthorized activities or conditions.</t>
  </si>
  <si>
    <t>New security requirement title
Aligned with SP 800-53, Rev 5 to provide more comprehensive detail on and foundational tasks for system monitoring
Incorporates withdrawn requirement: 03.14.07</t>
  </si>
  <si>
    <t>03.14.08</t>
  </si>
  <si>
    <t>Manage and retain CUI within the system and CUI output from the system in accordance with applicable laws, Executive Orders, directives, regulations, policies, standards, guidelines, and operational requirements.</t>
  </si>
  <si>
    <t>New security requirement based on SI-08 (SP 800-53, Revision 5).</t>
  </si>
  <si>
    <t>03.15.01</t>
  </si>
  <si>
    <t>03.15.02</t>
  </si>
  <si>
    <t>03.15.03</t>
  </si>
  <si>
    <t>03.16.01</t>
  </si>
  <si>
    <t>03.16.02</t>
  </si>
  <si>
    <t>03.16.03</t>
  </si>
  <si>
    <t>03.17.01</t>
  </si>
  <si>
    <t>03.17.02</t>
  </si>
  <si>
    <t>03.17.03</t>
  </si>
  <si>
    <t>a.	Develop, document, and disseminate to organizational personnel or roles the policies and procedures needed to satisfy the security requirements for the protection of CUI.
b.	Review and update policies and procedures [Assignment: organization-defined frequency].</t>
  </si>
  <si>
    <t>a.	Develop a system security plan that:
1.	Defines the constituent system components;
2.	Identifies the information types processed, stored, and transmitted by the system;
3.	Describes specific threats to the system that are of concern to the organization;
4.	Describes the operational environment for the system and any dependencies on or connections to other systems or system components;
5.	Provides an overview of the security requirements for the system;
6.	Describes the safeguards in place or planned for meeting the security requirements;
7.	Identifies individuals that fulfill system roles and responsibilities; and
8.	Includes other relevant information necessary for the protection of CUI.
b.	Review and update the system security plan [Assignment: organization-defined frequency].
c.	Protect the system security plan from unauthorized disclosure.</t>
  </si>
  <si>
    <t>a.	Establish rules that describe the responsibilities and expected behavior for system usage and protecting CUI.
b.	Provide rules to individuals who require access to the system.
c.	Receive a documented acknowledgement from individuals indicating that they have read, understand, and agree to abide by the rules of behavior before authorizing access to CUI and the system.
d.	Review and update the rules of behavior [Assignment: organization-defined frequency].</t>
  </si>
  <si>
    <t>Apply the following systems security engineering principles to the development or modification of the system and system components: [Assignment: organization-defined systems security engineering principles].</t>
  </si>
  <si>
    <t>a.	Replace system components when support for the components is no longer available from the developer, vendor, or manufacturer.
b.	Provide options for risk mitigation or alternative sources for continued support for unsupported components that cannot be replaced.</t>
  </si>
  <si>
    <t>a.	Require the providers of external system services used for the processing, storage, or transmission of CUI to comply with the following security requirements: [Assignment: organization-defined security requirements].
b.	Define and document user roles and responsibilities with regard to external system services, including shared responsibilities with external service providers.
c.	Implement processes, methods, and techniques to monitor security requirement compliance by external service providers on an ongoing basis.</t>
  </si>
  <si>
    <t>a.	Develop a plan for managing supply chain risks associated with the research and development, design, manufacturing, acquisition, delivery, integration, operations, maintenance, and disposal of the system, system components, or system services.
b.	Review and update the supply chain risk management plan [Assignment: organization-defined frequency].
c.	Protect the supply chain risk management plan from unauthorized disclosure.</t>
  </si>
  <si>
    <t>Develop and implement acquisition strategies, contract tools, and procurement methods to identify, protect against, and mitigate supply chain risks.</t>
  </si>
  <si>
    <t>a.	Establish a process for identifying and addressing weaknesses or deficiencies in the supply chain elements and processes.
b.	Enforce the following security requirements to protect against supply chain risks to the system, system components, or system services and to limit the harm or consequences from supply chain-related events: [Assignment: organization-defined security requirements].</t>
  </si>
  <si>
    <t xml:space="preserve">New security requirement based on all-1 controls (SP 800-53, Rev 5) that were formerly tailored as "NFO"
Added new ODP: frequency to review and update policies and procedures
</t>
  </si>
  <si>
    <t>Revised security requirement based on PL-02 (SP 800-53, Revision 5) to provide more comprehensive detail on and foundational tasks for system security plan
Added new ODP: frequency to review and update system security plan
Incorporates withdrawn requirement: 03.12.04</t>
  </si>
  <si>
    <t xml:space="preserve">New security requirement based on PL-4 (SP 800-53, Rev 5); formerly tailored as "NFO"
Added new ODP: frequency to review and update rules of behavior
</t>
  </si>
  <si>
    <t>New security requirement based on SA-08 (SP 800-53, Revision 5)
Added new ODP: system security engineering principles to apply</t>
  </si>
  <si>
    <t xml:space="preserve">New security requirement based on SA-22 (SP 800-53, Rev 5); newly added to (SP 800-53B) moderate baseline
</t>
  </si>
  <si>
    <t xml:space="preserve">New security requirement based on SA-09 (SP 800-53, Rev 5); formerly tailored as "NFO"
Added new ODP: security requirements for external system services to comply with
</t>
  </si>
  <si>
    <t>New security requirement based on SR-02 (SP 800-53, Rev 5)
Added new ODP: frequency to review and update supply chain risk management plan</t>
  </si>
  <si>
    <t>New security requirement based on SR-05 (SP 800-53, Rev 5); newly added to the (SP 800-53B) moderate baseline</t>
  </si>
  <si>
    <t>New security requirement based on SR-03 (SP 800-53, Rev 5); newly added to the (SP 800-53B) moderate baseline
Added new ODP: security requirement to enforce to protect against supply chain risks</t>
  </si>
  <si>
    <t>Authenticator Management</t>
  </si>
  <si>
    <t>Incident response</t>
  </si>
  <si>
    <t>Incident Response Training</t>
  </si>
  <si>
    <t>Incident Response Plan</t>
  </si>
  <si>
    <t>Physical Access Control</t>
  </si>
  <si>
    <t xml:space="preserve">Access Control for Transmission  </t>
  </si>
  <si>
    <t>Risk Response</t>
  </si>
  <si>
    <t>Information Exchange</t>
  </si>
  <si>
    <t xml:space="preserve">Planning </t>
  </si>
  <si>
    <t>System and Services Acquisition</t>
  </si>
  <si>
    <t>Supply Chain Risk Management</t>
  </si>
  <si>
    <t>Assessment</t>
  </si>
  <si>
    <t>Examine</t>
  </si>
  <si>
    <t>Interview</t>
  </si>
  <si>
    <t>Test</t>
  </si>
  <si>
    <t>Asssessment Scope</t>
  </si>
  <si>
    <t xml:space="preserve">Enterprise </t>
  </si>
  <si>
    <t>Entire Organization</t>
  </si>
  <si>
    <t>Standaone Environment under CAGE ( ex. Business unit)</t>
  </si>
  <si>
    <t>Contracts specific Assessment under CAGE</t>
  </si>
  <si>
    <t>Description</t>
  </si>
  <si>
    <t>MET</t>
  </si>
  <si>
    <t>NOT MET</t>
  </si>
  <si>
    <t>N/A (Not Applicable)</t>
  </si>
  <si>
    <t>Assessment Style</t>
  </si>
  <si>
    <t>Description of how your organization meets the Security Requirement or Assessment Objective and Link to Evidence</t>
  </si>
  <si>
    <t>3.1.1(a)</t>
  </si>
  <si>
    <t xml:space="preserve">Determine If: </t>
  </si>
  <si>
    <t>authorized users are identified.</t>
  </si>
  <si>
    <t>3.1.1(b)</t>
  </si>
  <si>
    <t>processes acting on behalf of authorized users are identified.</t>
  </si>
  <si>
    <t>3.1.1(c)</t>
  </si>
  <si>
    <t>devices (including other systems) authorized to connect to the system are identified.</t>
  </si>
  <si>
    <t>3.1.1(d)</t>
  </si>
  <si>
    <t>system access is limited to authorized users.</t>
  </si>
  <si>
    <t>3.1.1(e)</t>
  </si>
  <si>
    <t>system access is limited to processes acting on behalf of authorized users.</t>
  </si>
  <si>
    <t>3.1.1(f)</t>
  </si>
  <si>
    <t>system access is limited to authorized devices (including other systems).</t>
  </si>
  <si>
    <t>Limit system access to authorized users, processes acting on behalf of authorized users, and devices (including other systems).</t>
  </si>
  <si>
    <t>Limit system access to the types of transactions and functions that authorized users are permitted to execute.</t>
  </si>
  <si>
    <t>3.1.2(a)</t>
  </si>
  <si>
    <t>Determine if:</t>
  </si>
  <si>
    <t>the types of transactions and functions that authorized users are permitted to execute are defined</t>
  </si>
  <si>
    <t>3.1.2(b)</t>
  </si>
  <si>
    <t>system access is limited to the defined types of transactions and functions for authorized users.</t>
  </si>
  <si>
    <t>Control the flow of CUI in accordance with approved authorizations.</t>
  </si>
  <si>
    <t>information flow control policies are defined.</t>
  </si>
  <si>
    <t>methods and enforcement mechanisms for controlling the flow of CUI are defined.</t>
  </si>
  <si>
    <t xml:space="preserve">	designated sources and destinations (e.g., networks, individuals, and devices) for CUI within systems and between interconnected systems are identified.</t>
  </si>
  <si>
    <t xml:space="preserve">	authorizations for controlling the flow of CUI are defined.</t>
  </si>
  <si>
    <t xml:space="preserve">
	approved authorizations for controlling the flow of CUI are enforced.</t>
  </si>
  <si>
    <t>3.1.3(a)</t>
  </si>
  <si>
    <t>3.1.3(b)</t>
  </si>
  <si>
    <t>3.1.3(c)</t>
  </si>
  <si>
    <t>3.1.3(d)</t>
  </si>
  <si>
    <t>3.1.3(e)</t>
  </si>
  <si>
    <t>Separate the duties of individuals to reduce the risk of malevolent activity without collusion.</t>
  </si>
  <si>
    <t>the duties of individuals requiring separation to reduce the risk of malevolent activity are defined.</t>
  </si>
  <si>
    <t>organization-defined duties of individuals requiring separation are separated.</t>
  </si>
  <si>
    <t>separate accounts for individuals whose duties and accesses must be separated to reduce the risk of malevolent activity or collusion are established</t>
  </si>
  <si>
    <t>3.1.4(a)</t>
  </si>
  <si>
    <t>3.1.4(c)</t>
  </si>
  <si>
    <t>3.1.4(b)</t>
  </si>
  <si>
    <t>Employ the principle of least privilege, including for specific security functions and privileged accounts.</t>
  </si>
  <si>
    <t>privileged accounts are identified.</t>
  </si>
  <si>
    <t>access to privileged accounts is authorized in accordance with the principle of least privilege.</t>
  </si>
  <si>
    <t>security functions are identified.</t>
  </si>
  <si>
    <t>access to security functions is authorized in accordance with the principle of least privilege.</t>
  </si>
  <si>
    <t>3.1.5(a)</t>
  </si>
  <si>
    <t>3.1.5(b)</t>
  </si>
  <si>
    <t>3.1.5(c)</t>
  </si>
  <si>
    <t>3.1.5(d)</t>
  </si>
  <si>
    <t>Use non-privileged accounts or roles when accessing nonsecurity functions.</t>
  </si>
  <si>
    <t>nonsecurity functions are identified.</t>
  </si>
  <si>
    <t>users are required to use non-privileged accounts or roles when accessing nonsecurity functions.</t>
  </si>
  <si>
    <t>3.1.6(a)</t>
  </si>
  <si>
    <t>3.1.6(b)</t>
  </si>
  <si>
    <t>Prevent non-privileged users from executing privileged functions and capture the execution of such functions in audit logs.</t>
  </si>
  <si>
    <t>privileged functions are defined.</t>
  </si>
  <si>
    <t>non-privileged users are defined.</t>
  </si>
  <si>
    <t>non-privileged users are prevented from executing privileged functions.</t>
  </si>
  <si>
    <t>the execution of privileged functions is captured in audit logs.</t>
  </si>
  <si>
    <t>3.1.7(a)</t>
  </si>
  <si>
    <t>3.1.7(b)</t>
  </si>
  <si>
    <t>3.1.7(c)</t>
  </si>
  <si>
    <t>3.1.7(d)</t>
  </si>
  <si>
    <t>Limit unsuccessful logon attempts.</t>
  </si>
  <si>
    <t>the means of limiting unsuccessful logon attempts is defined.</t>
  </si>
  <si>
    <t xml:space="preserve">the defined means of limiting unsuccessful logon attempts is implemented. </t>
  </si>
  <si>
    <t>3.1.8(a)</t>
  </si>
  <si>
    <t>3.1.8(b)</t>
  </si>
  <si>
    <t>Provide privacy and security notices consistent with applicable CUI rules.</t>
  </si>
  <si>
    <t>privacy and security notices required by CUI-specified rules are identified, consistent, and associated with the specific CUI category</t>
  </si>
  <si>
    <t>privacy and security notices are displayed.</t>
  </si>
  <si>
    <t>3.1.9(a)</t>
  </si>
  <si>
    <t>3.1.9(b)</t>
  </si>
  <si>
    <t>Use session lock with pattern-hiding displays to prevent access and viewing of data after a period of inactivity.</t>
  </si>
  <si>
    <t>the period of inactivity after which the system initiates a session lock is defined.</t>
  </si>
  <si>
    <t>access to the system and viewing of data is prevented by initiating a session lock after the defined period of inactivity.</t>
  </si>
  <si>
    <t>previously visible information is concealed via a pattern-hiding display after the defined period of inactivity.</t>
  </si>
  <si>
    <t>3.1.10(a)</t>
  </si>
  <si>
    <t>3.1.10(c)</t>
  </si>
  <si>
    <t>3.1.10(b)</t>
  </si>
  <si>
    <t>Terminate (automatically) a user session after a defined condition.</t>
  </si>
  <si>
    <t>conditions requiring a user session to terminate are defined.</t>
  </si>
  <si>
    <t>a user session is automatically terminated after any of the defined conditions occur.</t>
  </si>
  <si>
    <t>3.1.11(a)</t>
  </si>
  <si>
    <t>3.1.11(b)</t>
  </si>
  <si>
    <t>Monitor and control remote access sessions.</t>
  </si>
  <si>
    <t>remote access sessions are permitted.</t>
  </si>
  <si>
    <t>the types of permitted remote access are identified.</t>
  </si>
  <si>
    <t>remote access sessions are controlled.</t>
  </si>
  <si>
    <t>remote access sessions are monitored.</t>
  </si>
  <si>
    <t>Employ cryptographic mechanisms to protect the confidentiality of remote access sessions.</t>
  </si>
  <si>
    <t>cryptographic mechanisms to protect the confidentiality of remote access sessions are identified.</t>
  </si>
  <si>
    <t>cryptographic mechanisms to protect the confidentiality of remote access sessions are implemented.</t>
  </si>
  <si>
    <t>Route remote access via managed access control points.</t>
  </si>
  <si>
    <t>managed access control points are identified and implemented.</t>
  </si>
  <si>
    <t>remote access is routed through managed network access control points.</t>
  </si>
  <si>
    <t>Authorize remote execution of privileged commands and remote access to security-relevant information.</t>
  </si>
  <si>
    <t>privileged commands authorized for remote execution are identified.</t>
  </si>
  <si>
    <t>security-relevant information authorized to be accessed remotely is identified.</t>
  </si>
  <si>
    <t>the execution of the identified privileged commands via remote access is authorized.</t>
  </si>
  <si>
    <t>access to the identified security-relevant information via remote access is authorized.</t>
  </si>
  <si>
    <t>Authorize wireless access prior to allowing such connections.</t>
  </si>
  <si>
    <t>wireless access points are identified.</t>
  </si>
  <si>
    <t>wireless access is authorized prior to allowing such connections.</t>
  </si>
  <si>
    <t>Protect wireless access using authentication and encryption.</t>
  </si>
  <si>
    <t>wireless access to the system is protected using encryption.</t>
  </si>
  <si>
    <t>wireless access to the system is protected using authentication.</t>
  </si>
  <si>
    <t>Control connection of mobile devices.</t>
  </si>
  <si>
    <t>mobile devices that process, store, or transmit CUI are identified.</t>
  </si>
  <si>
    <t>the connection of mobile devices is authorized.</t>
  </si>
  <si>
    <t>mobile device connections are monitored and logged.</t>
  </si>
  <si>
    <t>Encrypt CUI on mobile devices and mobile computing platforms.</t>
  </si>
  <si>
    <t>mobile devices and mobile computing platforms that process, store, or transmit CUI are identified.</t>
  </si>
  <si>
    <t>encryption is employed to protect CUI on identified mobile devices and mobile computing platforms.</t>
  </si>
  <si>
    <t>Verify and control/limit connections to and use of external systems.</t>
  </si>
  <si>
    <t>connections to external systems are identified.</t>
  </si>
  <si>
    <t>use of external systems is identified.</t>
  </si>
  <si>
    <t>connections to external systems are verified.</t>
  </si>
  <si>
    <t>use of external systems is verified.</t>
  </si>
  <si>
    <t>connections to external systems are controlled/limited.</t>
  </si>
  <si>
    <t xml:space="preserve">use of external systems is controlled/limited.  </t>
  </si>
  <si>
    <t>Limit use of organizational portable storage devices on external systems.</t>
  </si>
  <si>
    <t>use of organizational portable storage devices containing CUI on external systems is identified and documented.</t>
  </si>
  <si>
    <t>limits on the use of organizational portable storage devices containing CUI on external systems are defined.</t>
  </si>
  <si>
    <t>use of organizational portable storage devices containing CUI on external systems is limited as defined.</t>
  </si>
  <si>
    <t>Control CUI posted or processed on publicly accessible systems.</t>
  </si>
  <si>
    <t>individuals authorized to post or process information on publicly accessible systems are identified.</t>
  </si>
  <si>
    <t>procedures to ensure CUI is not posted or processed on publicly accessible systems are identified.</t>
  </si>
  <si>
    <t>a review process in in place prior to posting of any content to publicly accessible systems.</t>
  </si>
  <si>
    <t>content on publicly accessible information systems is reviewed to ensure that it does not include CUI.</t>
  </si>
  <si>
    <t>CUI posted or processed on publicly accessible systems is controlled.</t>
  </si>
  <si>
    <t>Ensure that managers, systems administrators, and users of organizational systems are made aware of the security risks associated with their activities and of the applicable policies, standards, and procedures related to the security of those systems.</t>
  </si>
  <si>
    <t>security risks associated with organizational activities involving CUI are identified.</t>
  </si>
  <si>
    <t>policies, standards, and procedures related to the security of the system are identified.</t>
  </si>
  <si>
    <t>managers, systems administrators, and users of the system are made aware of the security risks associated with their activities.</t>
  </si>
  <si>
    <t>managers, systems administrators, and users of the system are made aware of the applicable policies, standards, and procedures related to the security of the system.</t>
  </si>
  <si>
    <t>3.2.1(a)</t>
  </si>
  <si>
    <t>3.2.1(b)</t>
  </si>
  <si>
    <t>3.2.1(c)</t>
  </si>
  <si>
    <t>3.2.1(d)</t>
  </si>
  <si>
    <t>3.1.22(a)</t>
  </si>
  <si>
    <t>3.1.22(b)</t>
  </si>
  <si>
    <t>3.1.22(c)</t>
  </si>
  <si>
    <t>3.1.22(d)</t>
  </si>
  <si>
    <t>3.1.22(e)</t>
  </si>
  <si>
    <t>3.1.21(a)</t>
  </si>
  <si>
    <t>3.1.21(b)</t>
  </si>
  <si>
    <t>3.1.21(c)</t>
  </si>
  <si>
    <t>3.1.20(a)</t>
  </si>
  <si>
    <t>3.1.20(b)</t>
  </si>
  <si>
    <t>3.1.20(c)</t>
  </si>
  <si>
    <t>3.1.20(d)</t>
  </si>
  <si>
    <t>3.1.20(e)</t>
  </si>
  <si>
    <t>3.1.20(f)</t>
  </si>
  <si>
    <t>3.1.18(a)</t>
  </si>
  <si>
    <t>3.1.18(b)</t>
  </si>
  <si>
    <t>3.1.18(c)</t>
  </si>
  <si>
    <t>3.1.19(a)</t>
  </si>
  <si>
    <t>3.1.19(b)</t>
  </si>
  <si>
    <t>3.1.17(b)</t>
  </si>
  <si>
    <t>3.1.17(a)</t>
  </si>
  <si>
    <t>3.1.16(b)</t>
  </si>
  <si>
    <t>3.1.16(a)</t>
  </si>
  <si>
    <t>3.1.15(d)</t>
  </si>
  <si>
    <t>3.1.15(c)</t>
  </si>
  <si>
    <t>3.1.15(b)</t>
  </si>
  <si>
    <t>3.1.15(a)</t>
  </si>
  <si>
    <t>3.1.14(b)</t>
  </si>
  <si>
    <t>3.1.14(a)</t>
  </si>
  <si>
    <t>3.1.13(a)</t>
  </si>
  <si>
    <t>3.1.13(b)</t>
  </si>
  <si>
    <t>3.1.12(d)</t>
  </si>
  <si>
    <t>3.1.12(c)</t>
  </si>
  <si>
    <t>3.1.12(b)</t>
  </si>
  <si>
    <t>3.1.12(a)</t>
  </si>
  <si>
    <t>Ensure that organizational personnel are adequately trained to carry out their assigned information security-related duties and responsibilities.</t>
  </si>
  <si>
    <t>information security-related duties, roles, and responsibilities are defined.</t>
  </si>
  <si>
    <t>information security-related duties, roles, and responsibilities are assigned to designated personnel.</t>
  </si>
  <si>
    <t>personnel are adequately trained to carry out their assigned information security-related duties, roles, and responsibilities.</t>
  </si>
  <si>
    <t>3.2.2(a)</t>
  </si>
  <si>
    <t>3.2.2(b)</t>
  </si>
  <si>
    <t>3.2.2(c)</t>
  </si>
  <si>
    <t>Provide security awareness training on recognizing and reporting potential indicators of insider threat.</t>
  </si>
  <si>
    <t>potential indicators associated with insider threats are identified.</t>
  </si>
  <si>
    <t>security awareness training on recognizing and reporting potential indicators of insider threat is provided to managers and employees.</t>
  </si>
  <si>
    <t>3.2.3(a)</t>
  </si>
  <si>
    <t>3.2.3(b)</t>
  </si>
  <si>
    <t xml:space="preserve">Create and retain system audit logs and records to the extent needed to enable the monitoring, analysis, investigation, and reporting of unlawful or unauthorized system activity. </t>
  </si>
  <si>
    <t xml:space="preserve">audit logs needed (i.e., event types to be logged) to enable the monitoring, analysis, investigation, and reporting of unlawful or unauthorized system activity are specified. </t>
  </si>
  <si>
    <t xml:space="preserve">the content of audit records needed to support monitoring, analysis, investigation, and reporting of unlawful or unauthorized system activity is defined. </t>
  </si>
  <si>
    <t>audit records are created (generated).</t>
  </si>
  <si>
    <t>audit records, once created, contain the defined content.</t>
  </si>
  <si>
    <t>retention requirements for audit records are defined.</t>
  </si>
  <si>
    <t>audit records are retained as defined.</t>
  </si>
  <si>
    <t>3.3.1(a)</t>
  </si>
  <si>
    <t>3.3.1(b)</t>
  </si>
  <si>
    <t>3.3.1(c)</t>
  </si>
  <si>
    <t>3.3.1(d)</t>
  </si>
  <si>
    <t>3.3.1(e)</t>
  </si>
  <si>
    <t>3.3.1(f)</t>
  </si>
  <si>
    <t>Ensure that the actions of individual system users can be uniquely traced to those users so they can be held accountable for their actions.</t>
  </si>
  <si>
    <t>the content of the audit records needed to support the ability to uniquely trace users to their actions is defined.</t>
  </si>
  <si>
    <t>3.3.2(a)</t>
  </si>
  <si>
    <t>3.3.2(b)</t>
  </si>
  <si>
    <t>Review and update logged events.</t>
  </si>
  <si>
    <t xml:space="preserve">a process for determining when to review logged events is defined. </t>
  </si>
  <si>
    <t>event types being logged are reviewed in accordance with the defined review process.</t>
  </si>
  <si>
    <t>event types being logged are updated based on the review.</t>
  </si>
  <si>
    <t>3.3.3(a)</t>
  </si>
  <si>
    <t>3.3.3(b)</t>
  </si>
  <si>
    <t>3.3.3(c)</t>
  </si>
  <si>
    <t>Alert in the event of an audit logging process failure.</t>
  </si>
  <si>
    <t xml:space="preserve">personnel or roles to be alerted in the event of an audit logging process failure are identified. </t>
  </si>
  <si>
    <t>types of audit logging process failures for which alert will be generated are defined.</t>
  </si>
  <si>
    <t>identified personnel or roles are alerted in the event of an audit logging process failure.</t>
  </si>
  <si>
    <t>3.3.4(a)</t>
  </si>
  <si>
    <t>3.3.4(b)</t>
  </si>
  <si>
    <t>3.3.4(c)</t>
  </si>
  <si>
    <t>Correlate audit record review, analysis, and reporting processes for investigation and response to indications of unlawful, unauthorized, suspicious, or unusual activity.</t>
  </si>
  <si>
    <t>audit record review, analysis, and reporting processes for investigation and response to indications of unlawful, unauthorized, suspicious, or unusual activity are defined.</t>
  </si>
  <si>
    <t>defined audit record review, analysis, and reporting processes are correlated.</t>
  </si>
  <si>
    <t>3.3.5(a)</t>
  </si>
  <si>
    <t>3.3.5(b)</t>
  </si>
  <si>
    <t>Provide audit record reduction and report generation to support on-demand analysis and reporting.</t>
  </si>
  <si>
    <t>an audit record reduction capability that supports on-demand analysis is provided.</t>
  </si>
  <si>
    <t>a report generation capability that supports on-demand reporting is provided.</t>
  </si>
  <si>
    <t>3.3.6(a)</t>
  </si>
  <si>
    <t>3.3.6(b)</t>
  </si>
  <si>
    <t>Provide a system capability that compares and synchronizes internal system clocks with an authoritative source to generate time stamps for audit records.</t>
  </si>
  <si>
    <t xml:space="preserve">internal system clocks are used to generate time stamps for audit records. </t>
  </si>
  <si>
    <t>an authoritative source with which to compare and synchronize internal system clocks is specified.</t>
  </si>
  <si>
    <t>internal system clocks used to generate time stamps for audit records are compared to and synchronized with the specified authoritative time source.</t>
  </si>
  <si>
    <t>3.3.7(a)</t>
  </si>
  <si>
    <t>3.3.7(b)</t>
  </si>
  <si>
    <t>3.3.7(c)</t>
  </si>
  <si>
    <t>Protect audit information and audit logging tools from unauthorized access, modification, and deletion.</t>
  </si>
  <si>
    <t>audit information is protected from unauthorized access.</t>
  </si>
  <si>
    <t>audit information is protected from unauthorized modification.</t>
  </si>
  <si>
    <t>audit information is protected from unauthorized deletion.</t>
  </si>
  <si>
    <t>audit logging tools are protected from unauthorized access.</t>
  </si>
  <si>
    <t>audit logging tools are protected from unauthorized modification.</t>
  </si>
  <si>
    <t>audit logging tools are protected from unauthorized deletion.</t>
  </si>
  <si>
    <t>3.3.8(a)</t>
  </si>
  <si>
    <t>3.3.8(b)</t>
  </si>
  <si>
    <t>3.3.8(c)</t>
  </si>
  <si>
    <t>3.3.8(d)</t>
  </si>
  <si>
    <t>3.3.8(e)</t>
  </si>
  <si>
    <t>3.3.8(f)</t>
  </si>
  <si>
    <t>Limit management of audit logging functionality to a subset of privileged users.</t>
  </si>
  <si>
    <t>a subset of privileged users granted access to manage audit logging functionality is defined.</t>
  </si>
  <si>
    <t>management of audit logging functionality is limited to the defined subset of privileged users.</t>
  </si>
  <si>
    <t>3.3.9(a)</t>
  </si>
  <si>
    <t>3.3.9(b)</t>
  </si>
  <si>
    <t xml:space="preserve">a baseline configuration is established.  </t>
  </si>
  <si>
    <t>the baseline configuration includes hardware, software, firmware, and documentation.</t>
  </si>
  <si>
    <t>the baseline configuration is maintained (reviewed and updated) throughout the system development life cycle.</t>
  </si>
  <si>
    <t xml:space="preserve">a system inventory is established.  </t>
  </si>
  <si>
    <t>the system inventory includes hardware, software, firmware, and documentation.</t>
  </si>
  <si>
    <t>the inventory is maintained (reviewed and updated) throughout the system development life cycle.</t>
  </si>
  <si>
    <t>Establish and maintain baseline configurations and inventories of organizational systems (including hardware, software, firmware, and documentation) throughout the respective system development life cycles.</t>
  </si>
  <si>
    <t>3.4.1(a)</t>
  </si>
  <si>
    <t>3.4.1(b)</t>
  </si>
  <si>
    <t>3.4.1(c)</t>
  </si>
  <si>
    <t>3.4.1(d)</t>
  </si>
  <si>
    <t>3.4.1(e)</t>
  </si>
  <si>
    <t>3.4.1(f)</t>
  </si>
  <si>
    <t>Establish and enforce security configuration settings for information technology products employed in organizational systems.</t>
  </si>
  <si>
    <t>security configuration settings for information technology products employed in the system are established and included in the baseline configuration.</t>
  </si>
  <si>
    <t>security configuration settings for information technology products employed in the system are enforced.</t>
  </si>
  <si>
    <t>3.4.2(a)</t>
  </si>
  <si>
    <t>3.4.2(b)</t>
  </si>
  <si>
    <t>Track, review, approve or disapprove, and log changes to organizational systems.</t>
  </si>
  <si>
    <t>changes to the system are tracked.</t>
  </si>
  <si>
    <t>changes to the system are reviewed.</t>
  </si>
  <si>
    <t>changes to the system are approved or disapproved.</t>
  </si>
  <si>
    <t>changes to the system are logged.</t>
  </si>
  <si>
    <t>3.4.3(a)</t>
  </si>
  <si>
    <t>3.4.3(b)</t>
  </si>
  <si>
    <t>3.4.3(c)</t>
  </si>
  <si>
    <t>3.4.3(d)</t>
  </si>
  <si>
    <t>Analyze the security impact of changes prior to implementation.</t>
  </si>
  <si>
    <t>the security impact of changes to each organizational system is analyzed prior to implementation.</t>
  </si>
  <si>
    <t>3.4.4(a)</t>
  </si>
  <si>
    <t>Define, document, approve, and enforce physical and logical access restrictions associated with changes to organizational systems.</t>
  </si>
  <si>
    <t>physical access restrictions associated with changes to the system are defined.</t>
  </si>
  <si>
    <t>physical access restrictions associated with changes to the system are documented.</t>
  </si>
  <si>
    <t>physical access restrictions associated with changes to the system are approved.</t>
  </si>
  <si>
    <t>physical access restrictions associated with changes to the system are enforced.</t>
  </si>
  <si>
    <t>logical access restrictions associated with changes to the system are defined.</t>
  </si>
  <si>
    <t>logical access restrictions associated with changes to the system are documented.</t>
  </si>
  <si>
    <t>logical access restrictions associated with changes to the system are approved.</t>
  </si>
  <si>
    <t>logical access restrictions associated with changes to the system are enforced.</t>
  </si>
  <si>
    <t>3.4.5(a)</t>
  </si>
  <si>
    <t>3.4.5(b)</t>
  </si>
  <si>
    <t>3.4.5(c)</t>
  </si>
  <si>
    <t>3.4.5(d)</t>
  </si>
  <si>
    <t>3.4.5(e)</t>
  </si>
  <si>
    <t>3.4.5(f)</t>
  </si>
  <si>
    <t>3.4.5(g)</t>
  </si>
  <si>
    <t>3.4.5(h)</t>
  </si>
  <si>
    <t>Employ the principle of least functionality by configuring organizational systems to provide only essential capabilities.</t>
  </si>
  <si>
    <t>essential system capabilities are defined based on the principle of least functionality.</t>
  </si>
  <si>
    <t>the system is configured to provide only the defined essential capabilities.</t>
  </si>
  <si>
    <t>3.4.6(a)</t>
  </si>
  <si>
    <t>3.4.6(b)</t>
  </si>
  <si>
    <t>Restrict, disable, or prevent the use of nonessential programs, functions, ports, protocols, and services.</t>
  </si>
  <si>
    <t>essential programs are defined.</t>
  </si>
  <si>
    <t>the use of nonessential programs is defined.</t>
  </si>
  <si>
    <t xml:space="preserve">the use of nonessential programs is restricted, disabled, or prevented as defined. </t>
  </si>
  <si>
    <t>essential functions are defined.</t>
  </si>
  <si>
    <t>the use of nonessential functions is defined.</t>
  </si>
  <si>
    <t xml:space="preserve">the use of nonessential functions is restricted, disabled, or prevented as defined. </t>
  </si>
  <si>
    <t>essential ports are defined.</t>
  </si>
  <si>
    <t>the use of nonessential ports is defined.</t>
  </si>
  <si>
    <t xml:space="preserve">the use of nonessential ports is restricted, disabled, or prevented as defined. </t>
  </si>
  <si>
    <t>essential protocols are defined.</t>
  </si>
  <si>
    <t>the use of nonessential protocols is defined.</t>
  </si>
  <si>
    <t xml:space="preserve">the use of nonessential protocols is restricted, disabled, or prevented as defined. </t>
  </si>
  <si>
    <t>essential services are defined.</t>
  </si>
  <si>
    <t>the use of nonessential services is defined.</t>
  </si>
  <si>
    <t xml:space="preserve">the use of nonessential services is restricted, disabled, or prevented as defined. </t>
  </si>
  <si>
    <t>3.4.7(a)</t>
  </si>
  <si>
    <t>3.4.7(i)</t>
  </si>
  <si>
    <t>3.4.7(b)</t>
  </si>
  <si>
    <t>3.4.7(c)</t>
  </si>
  <si>
    <t>3.4.7(d)</t>
  </si>
  <si>
    <t>3.4.7(e)</t>
  </si>
  <si>
    <t>3.4.7(f)</t>
  </si>
  <si>
    <t>3.4.7(g)</t>
  </si>
  <si>
    <t>3.4.7(h)</t>
  </si>
  <si>
    <t>3.4.7(j)</t>
  </si>
  <si>
    <t>3.4.7(k)</t>
  </si>
  <si>
    <t>3.4.7(l)</t>
  </si>
  <si>
    <t>3.4.7(m)</t>
  </si>
  <si>
    <t>3.4.7(n)</t>
  </si>
  <si>
    <t>3.4.7(o)</t>
  </si>
  <si>
    <t>Apply deny-by-exception (blacklisting) policy to prevent the use of unauthorized software or deny-all, permit-by-exception (whitelisting) policy to allow the execution of authorized software.</t>
  </si>
  <si>
    <t>a policy specifying whether whitelisting or blacklisting is to be implemented is specified.</t>
  </si>
  <si>
    <t xml:space="preserve">the software allowed to execute under whitelisting or denied use under blacklisting is specified. </t>
  </si>
  <si>
    <t xml:space="preserve">whitelisting to allow the execution of authorized software or blacklisting to prevent the use of unauthorized software is implemented as specified. </t>
  </si>
  <si>
    <t>3.4.8(a)</t>
  </si>
  <si>
    <t>3.4.8(b)</t>
  </si>
  <si>
    <t>3.4.8(c)</t>
  </si>
  <si>
    <t>Control and monitor user-installed software.</t>
  </si>
  <si>
    <t>a policy for controlling the installation of software by users is established.</t>
  </si>
  <si>
    <t>installation of software by users is controlled based on the established policy.</t>
  </si>
  <si>
    <t>installation of software by users is monitored.</t>
  </si>
  <si>
    <t>3.4.9(a)</t>
  </si>
  <si>
    <t>3.4.9(b)</t>
  </si>
  <si>
    <t>3.4.9(c)</t>
  </si>
  <si>
    <t>system users are identified.</t>
  </si>
  <si>
    <t>processes acting on behalf of users are identified.</t>
  </si>
  <si>
    <t xml:space="preserve">devices accessing the system are identified. </t>
  </si>
  <si>
    <t>3.5.1(a)</t>
  </si>
  <si>
    <t>3.5.1(b)</t>
  </si>
  <si>
    <t>3.5.1(c)</t>
  </si>
  <si>
    <t>the identity of each user is authenticated or verified as a prerequisite to system access.</t>
  </si>
  <si>
    <t>the identity of each process acting on behalf of a user is authenticated or verified as a prerequisite to system access.</t>
  </si>
  <si>
    <t>the identity of each device accessing or connecting to the system is authenticated or verified as a prerequisite to system access.</t>
  </si>
  <si>
    <t>3.5.2(a)</t>
  </si>
  <si>
    <t>3.5.2(b)</t>
  </si>
  <si>
    <t>3.5.2(c)</t>
  </si>
  <si>
    <t>Authenticate (or verify) the identities of users, processes, or devices, as a prerequisite to allowing access to organizational systems</t>
  </si>
  <si>
    <t>Use multifactor authentication for local and network access to privileged accounts and for network access to non-privileged accounts.</t>
  </si>
  <si>
    <t>multifactor authentication is implemented for local access to privileged accounts.</t>
  </si>
  <si>
    <t>multifactor authentication is implemented for network access to privileged accounts.</t>
  </si>
  <si>
    <t>multifactor authentication is implemented for network access to non-privileged accounts.</t>
  </si>
  <si>
    <t>3.5.3(a)</t>
  </si>
  <si>
    <t>3.5.3(b)</t>
  </si>
  <si>
    <t>3.5.3(c)</t>
  </si>
  <si>
    <t>3.5.3(d)</t>
  </si>
  <si>
    <t>Employ replay-resistant authentication mechanisms for network access to privileged and non-privileged accounts.</t>
  </si>
  <si>
    <t>replay-resistant authentication mechanisms are implemented for all network account access to privileged and non-privileged accounts.</t>
  </si>
  <si>
    <t>3.5.4(a)</t>
  </si>
  <si>
    <t>Prevent reuse of identifiers for a defined period.</t>
  </si>
  <si>
    <t>a period within which identifiers cannot be reused is defined.</t>
  </si>
  <si>
    <t>reuse of identifiers is prevented within the defined period.</t>
  </si>
  <si>
    <t>3.5.5(a)</t>
  </si>
  <si>
    <t>3.5.5(b)</t>
  </si>
  <si>
    <t>Disable identifiers after a defined period of inactivity.</t>
  </si>
  <si>
    <t>a period of inactivity after which an identifier is disabled is defined.</t>
  </si>
  <si>
    <t>identifiers are disabled after the defined period of inactivity.</t>
  </si>
  <si>
    <t>3.5.6(a)</t>
  </si>
  <si>
    <t>3.5.6(b)</t>
  </si>
  <si>
    <t>Enforce a minimum password complexity and change of characters when new passwords are created.</t>
  </si>
  <si>
    <t>password complexity requirements are defined.</t>
  </si>
  <si>
    <t>password change of character requirements are defined.</t>
  </si>
  <si>
    <t>minimum password complexity requirements as defined are enforced when new passwords are created.</t>
  </si>
  <si>
    <t>minimum password change of character requirements as defined are enforced when new passwords are created.</t>
  </si>
  <si>
    <t>3.5.7(a)</t>
  </si>
  <si>
    <t>3.5.7(b)</t>
  </si>
  <si>
    <t>3.5.7(c)</t>
  </si>
  <si>
    <t>3.5.7(d)</t>
  </si>
  <si>
    <t>Prohibit password reuse for a specified number of generations.</t>
  </si>
  <si>
    <t>the number of generations during which a password cannot be reused is specified.</t>
  </si>
  <si>
    <t>reuse of passwords is prohibited during the specified number of generations.</t>
  </si>
  <si>
    <t>3.5.8(a)</t>
  </si>
  <si>
    <t>3.5.8(b)</t>
  </si>
  <si>
    <t>Allow temporary password use for system logons with an immediate change to a permanent password</t>
  </si>
  <si>
    <t>an immediate change to a permanent password is required when a temporary password is used for system logon.</t>
  </si>
  <si>
    <t>3.5.9(a)</t>
  </si>
  <si>
    <t>Store and transmit only cryptographically-protected passwords.</t>
  </si>
  <si>
    <t>passwords are cryptographically protected in storage.</t>
  </si>
  <si>
    <t>passwords are cryptographically protected in transit.</t>
  </si>
  <si>
    <t>3.5.10(a)</t>
  </si>
  <si>
    <t>3.5.10(b)</t>
  </si>
  <si>
    <t>Obscure feedback of authentication information.</t>
  </si>
  <si>
    <t>authentication information is obscured during the authentication process.</t>
  </si>
  <si>
    <t>3.5.11(a)</t>
  </si>
  <si>
    <t>Establish an operational incident-handling capability for organizational systems that includes preparation, detection, analysis, containment, recovery, and user response activities.</t>
  </si>
  <si>
    <t>an operational incident-handling capability is established.</t>
  </si>
  <si>
    <t xml:space="preserve">the operational incident-handling capability includes preparation. </t>
  </si>
  <si>
    <t xml:space="preserve">the operational incident-handling capability includes detection. </t>
  </si>
  <si>
    <t>the operational incident-handling capability includes analysis.</t>
  </si>
  <si>
    <t>the operational incident-handling capability includes containment.</t>
  </si>
  <si>
    <t>the operational incident-handling capability includes recovery.</t>
  </si>
  <si>
    <t>the operational incident-handling capability includes user response activities.</t>
  </si>
  <si>
    <t>3.6.1(a)</t>
  </si>
  <si>
    <t>3.6.1(b)</t>
  </si>
  <si>
    <t>3.6.1(c)</t>
  </si>
  <si>
    <t>3.6.1(d)</t>
  </si>
  <si>
    <t>3.6.1(e)</t>
  </si>
  <si>
    <t>3.6.1(f)</t>
  </si>
  <si>
    <t>3.6.1(g)</t>
  </si>
  <si>
    <t>incidents are tracked.</t>
  </si>
  <si>
    <t>incidents are documented.</t>
  </si>
  <si>
    <t>authorities to whom incidents are to be reported are identified.</t>
  </si>
  <si>
    <t>organizational officials to whom incidents are to be reported are identified.</t>
  </si>
  <si>
    <t>identified authorities are notified of incidents.</t>
  </si>
  <si>
    <t>identified organizational officials are notified of incidents.</t>
  </si>
  <si>
    <t>3.6.2(a)</t>
  </si>
  <si>
    <t>3.6.2(b)</t>
  </si>
  <si>
    <t>3.6.2(c)</t>
  </si>
  <si>
    <t>3.6.2(d)</t>
  </si>
  <si>
    <t>3.6.2(e)</t>
  </si>
  <si>
    <t>3.6.2(f)</t>
  </si>
  <si>
    <t>the incident response capability is tested.</t>
  </si>
  <si>
    <t>3.6.3(a)</t>
  </si>
  <si>
    <t>Perform maintenance on organizational systems.</t>
  </si>
  <si>
    <t>system maintenance is performed.</t>
  </si>
  <si>
    <t>3.7.1(a)</t>
  </si>
  <si>
    <t>3.7.1(b)</t>
  </si>
  <si>
    <t>3.7.1(c)</t>
  </si>
  <si>
    <t>3.7.1(d)</t>
  </si>
  <si>
    <t>tools used to conduct system maintenance are controlled.</t>
  </si>
  <si>
    <t>techniques used to conduct system maintenance are controlled.</t>
  </si>
  <si>
    <t>mechanisms used to conduct system maintenance are controlled.</t>
  </si>
  <si>
    <t>personnel used to conduct system maintenance are controlled.</t>
  </si>
  <si>
    <t>3.7.3(a)</t>
  </si>
  <si>
    <t>Ensure equipment removed for off-site maintenance is sanitized of any CUI.</t>
  </si>
  <si>
    <t>Determine if equipment to be removed from organizational spaces for off-site maintenance is sanitized of any CUI.</t>
  </si>
  <si>
    <t>Check media containing diagnostic and test programs for malicious code before the media are used in organizational systems</t>
  </si>
  <si>
    <t>Determine if media containing diagnostic and test programs are checked for malicious code before being used in organizational systems that process, store, or transmit CUI.</t>
  </si>
  <si>
    <t>3.7.4(a)</t>
  </si>
  <si>
    <t xml:space="preserve">Require multifactor authentication to establish nonlocal maintenance sessions via external network connections and terminate such connections when nonlocal maintenance is complete. </t>
  </si>
  <si>
    <t>multifactor authentication is required to establish nonlocal maintenance sessions via external network connections.</t>
  </si>
  <si>
    <t>nonlocal maintenance sessions established via external network connections are terminated when nonlocal maintenance is complete.</t>
  </si>
  <si>
    <t>3.7.5(a)</t>
  </si>
  <si>
    <t>3.7.5(b)</t>
  </si>
  <si>
    <t>Supervise the maintenance activities of maintenance personnel without required access authorization.</t>
  </si>
  <si>
    <t>maintenance personnel without required access authorization are supervised during maintenance activities.</t>
  </si>
  <si>
    <t>Protect (i.e., physically control and securely store) system media containing CUI, both paper and digital.</t>
  </si>
  <si>
    <t>paper media containing CUI is physically controlled.</t>
  </si>
  <si>
    <t>digital media containing CUI is physically controlled.</t>
  </si>
  <si>
    <t>paper media containing CUI is securely stored.</t>
  </si>
  <si>
    <t>digital media containing CUI is securely stored.</t>
  </si>
  <si>
    <t>3.8.1(a)</t>
  </si>
  <si>
    <t>3.8.1(b)</t>
  </si>
  <si>
    <t>3.8.1(c)</t>
  </si>
  <si>
    <t>3.8.1(d)</t>
  </si>
  <si>
    <t>3.7.6(a)</t>
  </si>
  <si>
    <t>Limit access to CUI on system media to authorized users.</t>
  </si>
  <si>
    <t>access to CUI on system media is limited to authorized users.</t>
  </si>
  <si>
    <t>3.8.2(a)</t>
  </si>
  <si>
    <t>3.8.3(a)</t>
  </si>
  <si>
    <t>3.8.3(b)</t>
  </si>
  <si>
    <t>system media containing CUI is sanitized or destroyed before disposal.</t>
  </si>
  <si>
    <t>system media containing CUI is sanitized before it is released for reuse.</t>
  </si>
  <si>
    <t>Sanitize or destroy system media containing CUI before disposal or release for reuse.</t>
  </si>
  <si>
    <t>Mark media with necessary CUI markings and distribution limitations.</t>
  </si>
  <si>
    <t>media containing CUI is marked with applicable CUI markings.</t>
  </si>
  <si>
    <t>media containing CUI is marked with distribution limitations.</t>
  </si>
  <si>
    <t>3.8.4(a)</t>
  </si>
  <si>
    <t>3.8.4(b)</t>
  </si>
  <si>
    <t>Control access to media containing CUI and maintain accountability for media during transport outside of controlled areas.</t>
  </si>
  <si>
    <t>access to media containing CUI is controlled.</t>
  </si>
  <si>
    <t>accountability for media containing CUI is maintained during transport outside of controlled areas.</t>
  </si>
  <si>
    <t>3.8.5(a)</t>
  </si>
  <si>
    <t>3.8.5(b)</t>
  </si>
  <si>
    <t>Implement cryptographic mechanisms to protect the confidentiality of CUI stored on digital media during transport unless otherwise protected by alternative physical safeguards.</t>
  </si>
  <si>
    <t>Determine if the confidentiality of CUI stored on digital media is protected during transport using cryptographic mechanisms or alternative physical safeguards.</t>
  </si>
  <si>
    <t>3.8.6(a)</t>
  </si>
  <si>
    <t>Control the use of removable media on system components.</t>
  </si>
  <si>
    <t>Determine if the use of removable media on system components containing CUI is controlled.</t>
  </si>
  <si>
    <t>3.8.7(a)</t>
  </si>
  <si>
    <t>Prohibit the use of portable storage devices when such devices have no identifiable owner.</t>
  </si>
  <si>
    <t>Determine if the use of portable storage devices is prohibited when such devices have no identifiable owner.</t>
  </si>
  <si>
    <t>3.8.8(a)</t>
  </si>
  <si>
    <t>Protect the confidentiality of backup CUI at storage locations.</t>
  </si>
  <si>
    <t>Determine if the confidentiality of backup CUI is protected at storage locations.</t>
  </si>
  <si>
    <t>3.8.9(a)</t>
  </si>
  <si>
    <t xml:space="preserve">Screen individuals prior to authorizing access to organizational systems containing CUI. </t>
  </si>
  <si>
    <t>Determine if individuals are screened prior to authorizing access to organizational systems.</t>
  </si>
  <si>
    <t>3.9.1(a)</t>
  </si>
  <si>
    <t xml:space="preserve">Ensure that organizational systems containing CUI are protected during and after personnel actions such as terminations and transfers. </t>
  </si>
  <si>
    <t>a policy and/or process for terminating system access authorization and any credentials coincident with personnel actions is established.</t>
  </si>
  <si>
    <t>system access and credentials are terminated consistent with personnel actions such as termination or transfer.</t>
  </si>
  <si>
    <t>the system is protected during and after personnel transfer actions.</t>
  </si>
  <si>
    <t>3.9.2(a)</t>
  </si>
  <si>
    <t>3.9.2(b)</t>
  </si>
  <si>
    <t>3.9.2(c)</t>
  </si>
  <si>
    <t xml:space="preserve">Limit physical access to organizational systems, equipment, and the respective operating environments to authorized individuals. </t>
  </si>
  <si>
    <t xml:space="preserve">authorized individuals allowed physical access are identified. </t>
  </si>
  <si>
    <t>physical access to organizational systems is limited to authorized individuals.</t>
  </si>
  <si>
    <t>physical access to equipment is limited to authorized individuals.</t>
  </si>
  <si>
    <t>physical access to operating environments is limited to authorized individuals.</t>
  </si>
  <si>
    <t>3.10.1(a)</t>
  </si>
  <si>
    <t>3.10.1(b)</t>
  </si>
  <si>
    <t>3.10.1(c)</t>
  </si>
  <si>
    <t>3.10.1(d)</t>
  </si>
  <si>
    <t xml:space="preserve">Protect and monitor the physical facility and support infrastructure for organizational systems. </t>
  </si>
  <si>
    <t xml:space="preserve">the physical facility where that system resides is protected. </t>
  </si>
  <si>
    <t>the support infrastructure for that system is protected.</t>
  </si>
  <si>
    <t>the physical facility where that system resides is monitored.</t>
  </si>
  <si>
    <t>the support infrastructure for that system is monitored.</t>
  </si>
  <si>
    <t>3.10.2(a)</t>
  </si>
  <si>
    <t>3.10.2(b)</t>
  </si>
  <si>
    <t>3.10.2(c)</t>
  </si>
  <si>
    <t>3.10.2(d)</t>
  </si>
  <si>
    <t xml:space="preserve">Escort visitors and monitor visitor activity. </t>
  </si>
  <si>
    <t xml:space="preserve">visitors are escorted. </t>
  </si>
  <si>
    <t>visitor activity is monitored.</t>
  </si>
  <si>
    <t>3.10.3(a)</t>
  </si>
  <si>
    <t>3.10.3(b)</t>
  </si>
  <si>
    <t xml:space="preserve">Maintain audit logs of physical access. </t>
  </si>
  <si>
    <t>Determine if audit logs of physical access are maintained.</t>
  </si>
  <si>
    <t>3.10.4(a)</t>
  </si>
  <si>
    <t xml:space="preserve">Control and manage physical access devices. </t>
  </si>
  <si>
    <t xml:space="preserve">physical access devices are identified.  </t>
  </si>
  <si>
    <t xml:space="preserve">physical access devices are controlled.  </t>
  </si>
  <si>
    <t>physical access devices are managed.</t>
  </si>
  <si>
    <t>3.10.5(a)</t>
  </si>
  <si>
    <t>3.10.5(b)</t>
  </si>
  <si>
    <t>3.10.5(c)</t>
  </si>
  <si>
    <t xml:space="preserve">Enforce safeguarding measures for CUI at alternate work sites. </t>
  </si>
  <si>
    <t>safeguarding measures for CUI are defined for alternate work sites.</t>
  </si>
  <si>
    <t>safeguarding measures for CUI are enforced for alternate work sites.</t>
  </si>
  <si>
    <t>3.10.6(a)</t>
  </si>
  <si>
    <t>3.10.6(b)</t>
  </si>
  <si>
    <t xml:space="preserve">Scan for vulnerabilities in organizational systems and applications periodically and when new vulnerabilities affecting those systems and applications are identified. </t>
  </si>
  <si>
    <t>Periodically assess the risk to organizational operations (including mission, functions, image, or reputation), organizational assets, and individuals, resulting from the operation of organizational systems and the associated processing, storage, or transmission of CUI</t>
  </si>
  <si>
    <t>the frequency to assess risk to organizational operations, organizational assets, and individuals is defined.</t>
  </si>
  <si>
    <t>risk to organizational operations, organizational assets, and individuals resulting from the operation of an organizational system that processes, stores, or transmits CUI is assessed with the defined frequency.</t>
  </si>
  <si>
    <t>3.11.1(a)</t>
  </si>
  <si>
    <t>3.11.1(b)</t>
  </si>
  <si>
    <t>the frequency to scan for vulnerabilities in an organizational system and its applications that process, store, or transmit CUI is defined.</t>
  </si>
  <si>
    <t>vulnerability scans are performed in an organizational system that processes, stores, or transmits CUI with the defined frequency.</t>
  </si>
  <si>
    <t>vulnerability scans are performed in an application that contains CUI with the defined frequency.</t>
  </si>
  <si>
    <t>vulnerability scans are performed in an organizational system that processes, stores, or transmits CUI when new vulnerabilities are identified.</t>
  </si>
  <si>
    <t>vulnerability scans are performed in an application that contains CUI when new vulnerabilities are identified.</t>
  </si>
  <si>
    <t>3.11.2(a)</t>
  </si>
  <si>
    <t>3.11.2(b)</t>
  </si>
  <si>
    <t>3.11.2(c)</t>
  </si>
  <si>
    <t>3.11.2(d)</t>
  </si>
  <si>
    <t>3.11.2(e)</t>
  </si>
  <si>
    <t xml:space="preserve">Remediate vulnerabilities in accordance with risk assessments. </t>
  </si>
  <si>
    <t>vulnerabilities are identified.</t>
  </si>
  <si>
    <t>vulnerabilities are remediated in accordance with risk assessments.</t>
  </si>
  <si>
    <t>3.11.3(a)</t>
  </si>
  <si>
    <t>3.11.3(b)</t>
  </si>
  <si>
    <t xml:space="preserve">Periodically assess the security controls in organizational systems to determine if the controls are effective in their application. </t>
  </si>
  <si>
    <t>the frequency of security control assessments is defined.</t>
  </si>
  <si>
    <t>security controls are assessed with the defined frequency to determine if the controls are effective in their application.</t>
  </si>
  <si>
    <t>3.12.1(a)</t>
  </si>
  <si>
    <t>3.12.1(b)</t>
  </si>
  <si>
    <t>Develop and implement plans of action designed to correct deficiencies and reduce or eliminate vulnerabilities in organizational systems</t>
  </si>
  <si>
    <t>deficiencies and vulnerabilities to be addressed by the plan of action are identified.</t>
  </si>
  <si>
    <t>a plan of action is developed to correct identified deficiencies and reduce or eliminate identified vulnerabilities.</t>
  </si>
  <si>
    <t>the plan of action is implemented to correct identified deficiencies and reduce or eliminate identified vulnerabilities.</t>
  </si>
  <si>
    <t>3.12.2(a)</t>
  </si>
  <si>
    <t>3.12.2(b)</t>
  </si>
  <si>
    <t>3.12.2(c)</t>
  </si>
  <si>
    <t xml:space="preserve">Develop, document, and periodically update system security plans that describe system boundaries, system environments of operation, how security requirements are implemented, and the relationships with or connections to other systems. </t>
  </si>
  <si>
    <t>a system security plan is developed.</t>
  </si>
  <si>
    <t xml:space="preserve">the system boundary is described and documented in the system security plan. </t>
  </si>
  <si>
    <t>the system environment of operation is described and documented in the system security plan.</t>
  </si>
  <si>
    <t>the security requirements identified and approved by the designated authority as non-applicable are identified.</t>
  </si>
  <si>
    <t>the method of security requirement implementation is described and documented in the system security plan.</t>
  </si>
  <si>
    <t>the relationship with or connection to other systems is described and documented in the system security plan.</t>
  </si>
  <si>
    <t>the frequency to update the system security plan is defined.</t>
  </si>
  <si>
    <t>system security plan is updated with the defined frequency.</t>
  </si>
  <si>
    <t>3.12.4(a)</t>
  </si>
  <si>
    <t>3.12.4(b)</t>
  </si>
  <si>
    <t>3.12.4(c)</t>
  </si>
  <si>
    <t>3.12.4(d)</t>
  </si>
  <si>
    <t>3.12.4(e)</t>
  </si>
  <si>
    <t>3.12.4(f)</t>
  </si>
  <si>
    <t>3.12.4(g)</t>
  </si>
  <si>
    <t>3.12.4(h)</t>
  </si>
  <si>
    <t xml:space="preserve">Monitor, control, and protect communications (i.e., information transmitted or received by organizational systems) at the external boundaries and key internal boundaries of organizational systems. </t>
  </si>
  <si>
    <t xml:space="preserve">the external system boundary is defined. </t>
  </si>
  <si>
    <t>key internal system boundaries are defined.</t>
  </si>
  <si>
    <t>communications are monitored at the external system boundary.</t>
  </si>
  <si>
    <t>communications are monitored at key internal boundaries.</t>
  </si>
  <si>
    <t>communications are controlled at the external system boundary.</t>
  </si>
  <si>
    <t>communications are controlled at key internal boundaries.</t>
  </si>
  <si>
    <t>communications are protected at the external system boundary.</t>
  </si>
  <si>
    <t>communications are protected at key internal boundaries.</t>
  </si>
  <si>
    <t>3.13.1(a)</t>
  </si>
  <si>
    <t>3.13.1(b)</t>
  </si>
  <si>
    <t>3.13.1(c)</t>
  </si>
  <si>
    <t>3.13.1(d)</t>
  </si>
  <si>
    <t>3.13.1(e)</t>
  </si>
  <si>
    <t>3.13.1(f)</t>
  </si>
  <si>
    <t>3.13.1(g)</t>
  </si>
  <si>
    <t>3.13.1(h)</t>
  </si>
  <si>
    <t xml:space="preserve">Employ architectural designs, software development techniques, and systems engineering principles that promote effective information security within organizational systems. </t>
  </si>
  <si>
    <t>architectural designs that promote effective information security are identified.</t>
  </si>
  <si>
    <t>software development techniques that promote effective information security are identified.</t>
  </si>
  <si>
    <t>systems engineering principles that promote effective information security are identified.</t>
  </si>
  <si>
    <t>identified architectural designs that promote effective information security are employed.</t>
  </si>
  <si>
    <t>identified software development techniques that promote effective information security are employed.</t>
  </si>
  <si>
    <t>identified systems engineering principles that promote effective information security are employed.</t>
  </si>
  <si>
    <t>3.13.2(a)</t>
  </si>
  <si>
    <t>3.13.2(b)</t>
  </si>
  <si>
    <t>3.13.2(c)</t>
  </si>
  <si>
    <t>3.13.2(d)</t>
  </si>
  <si>
    <t>3.13.2(e)</t>
  </si>
  <si>
    <t>3.13.2(f)</t>
  </si>
  <si>
    <t xml:space="preserve">Separate user functionality from system management functionality. </t>
  </si>
  <si>
    <t>user functionality is identified.</t>
  </si>
  <si>
    <t>system management functionality is identified.</t>
  </si>
  <si>
    <t xml:space="preserve">user functionality is separated from system management functionality. </t>
  </si>
  <si>
    <t>3.13.3(a)</t>
  </si>
  <si>
    <t>3.13.3(b)</t>
  </si>
  <si>
    <t>3.13.3(c)</t>
  </si>
  <si>
    <t xml:space="preserve">Prevent unauthorized and unintended information transfer via shared system resources. </t>
  </si>
  <si>
    <t>Determine if unauthorized and unintended information transfer via shared system resources is prevented.</t>
  </si>
  <si>
    <t>3.13.4(a)</t>
  </si>
  <si>
    <t xml:space="preserve">Implement subnetworks for publicly accessible system components that are physically or logically separated from internal networks. </t>
  </si>
  <si>
    <t>publicly accessible system components are identified.</t>
  </si>
  <si>
    <t xml:space="preserve">subnetworks for publicly accessible system components are physically or logically separated from internal networks. </t>
  </si>
  <si>
    <t>3.13.5(a)</t>
  </si>
  <si>
    <t>3.13.5(b)</t>
  </si>
  <si>
    <t>Deny network communications traffic by default and allow network communications traffic by exception (i.e., deny all, permit by exception).</t>
  </si>
  <si>
    <t>network communications traffic is denied by default.</t>
  </si>
  <si>
    <t>network communications traffic is allowed by exception.</t>
  </si>
  <si>
    <t>3.13.6(a)</t>
  </si>
  <si>
    <t>3.13.6(b)</t>
  </si>
  <si>
    <t xml:space="preserve">Prevent remote devices from simultaneously establishing non-remote connections with organizational systems and communicating via some other connection to resources in external networks (i.e., split tunneling). </t>
  </si>
  <si>
    <t>Determine if remote devices are prevented from simultaneously establishing non-remote connections with the system and communicating via some other connection to resources in external networks (i.e., split tunneling).</t>
  </si>
  <si>
    <t>3.13.7(a)</t>
  </si>
  <si>
    <t>Implement cryptographic mechanisms to prevent unauthorized disclosure of CUI during transmission unless otherwise protected by alternative physical safeguards.</t>
  </si>
  <si>
    <t>cryptographic mechanisms intended to prevent unauthorized disclosure of CUI are identified.</t>
  </si>
  <si>
    <t>alternative physical safeguards intended to prevent unauthorized disclosure of CUI are identified.</t>
  </si>
  <si>
    <t>either cryptographic mechanisms or alternative physical safeguards are implemented to prevent unauthorized disclosure of CUI during transmission.</t>
  </si>
  <si>
    <t>3.13.8(a)</t>
  </si>
  <si>
    <t>3.13.8(b)</t>
  </si>
  <si>
    <t>3.13.8(c)</t>
  </si>
  <si>
    <t>Terminate network connections associated with communications sessions at the end of the sessions or after a defined period of inactivity.</t>
  </si>
  <si>
    <t>a period of inactivity to terminate network connections associated with communications sessions is defined.</t>
  </si>
  <si>
    <t>network connections associated with communications sessions are terminated at the end of the sessions.</t>
  </si>
  <si>
    <t>network connections associated with communications sessions are terminated after the defined period of inactivity.</t>
  </si>
  <si>
    <t>3.13.9(a)</t>
  </si>
  <si>
    <t>3.13.9(b)</t>
  </si>
  <si>
    <t>3.13.9(c)</t>
  </si>
  <si>
    <t xml:space="preserve">Establish and manage cryptographic keys for cryptography employed in organizational systems. </t>
  </si>
  <si>
    <t>cryptographic keys are established whenever cryptography is employed.</t>
  </si>
  <si>
    <t>cryptographic keys are managed whenever cryptography is employed.</t>
  </si>
  <si>
    <t>3.13.10(a)</t>
  </si>
  <si>
    <t>3.13.10(b)</t>
  </si>
  <si>
    <t xml:space="preserve">Employ FIPS-validated cryptography when used to protect the confidentiality of CUI. </t>
  </si>
  <si>
    <t>Determine if FIPS-validated cryptography is employed to protect the confidentiality of CUI.</t>
  </si>
  <si>
    <t>3.13.11(a)</t>
  </si>
  <si>
    <t>Prohibit remote activation of collaborative computing devices and provide indication of devices in use to users present at the device.</t>
  </si>
  <si>
    <t>collaborative computing devices are identified.</t>
  </si>
  <si>
    <t>collaborative computing devices provide indication to users of devices in use.</t>
  </si>
  <si>
    <t xml:space="preserve">remote activation of collaborative computing devices is prohibited. </t>
  </si>
  <si>
    <t>3.13.12(a)</t>
  </si>
  <si>
    <t>3.13.12(b)</t>
  </si>
  <si>
    <t>3.13.13(b)</t>
  </si>
  <si>
    <t>3.13.12(c)</t>
  </si>
  <si>
    <t>Control and monitor the use of mobile code.</t>
  </si>
  <si>
    <t>use of mobile code is controlled.</t>
  </si>
  <si>
    <t>use of mobile code is monitored.</t>
  </si>
  <si>
    <t>3.13.13(a)</t>
  </si>
  <si>
    <t>Control and monitor the use of Voice over Internet Protocol (VoIP) technologies</t>
  </si>
  <si>
    <t>use of Voice over Internet Protocol (VoIP) technologies is controlled.</t>
  </si>
  <si>
    <t>use of Voice over Internet Protocol (VoIP) technologies is monitored.</t>
  </si>
  <si>
    <t>3.13.14(a)</t>
  </si>
  <si>
    <t>3.13.14(b)</t>
  </si>
  <si>
    <t>Protect the authenticity of communications sessions</t>
  </si>
  <si>
    <t>Determine if the authenticity of communications sessions is protected.</t>
  </si>
  <si>
    <t>3.13.15(a)</t>
  </si>
  <si>
    <t xml:space="preserve">Protect the confidentiality of CUI at rest. </t>
  </si>
  <si>
    <t>Determine if the confidentiality of CUI at rest is protected.</t>
  </si>
  <si>
    <t>3.13.16(a)</t>
  </si>
  <si>
    <t>Identify, report, and correct system flaws in a timely manner.</t>
  </si>
  <si>
    <t>the time within which to identify system flaws is specified.</t>
  </si>
  <si>
    <t>system flaws are identified within the specified time frame.</t>
  </si>
  <si>
    <t>the time within which to report system flaws is specified.</t>
  </si>
  <si>
    <t>system flaws are reported within the specified time frame.</t>
  </si>
  <si>
    <t>the time within which to correct system flaws is specified.</t>
  </si>
  <si>
    <t>system flaws are corrected within the specified time frame.</t>
  </si>
  <si>
    <t>3.14.1(a)</t>
  </si>
  <si>
    <t>3.14.1(b)</t>
  </si>
  <si>
    <t>3.14.1(c)</t>
  </si>
  <si>
    <t>3.14.1(d)</t>
  </si>
  <si>
    <t>3.14.1(e)</t>
  </si>
  <si>
    <t>3.14.1(f)</t>
  </si>
  <si>
    <t xml:space="preserve">Provide protection from malicious code at designated locations within organizational systems. </t>
  </si>
  <si>
    <t>designated locations for malicious code protection are identified.</t>
  </si>
  <si>
    <t>protection from malicious code at designated locations is provided.</t>
  </si>
  <si>
    <t>3.14.2(a)</t>
  </si>
  <si>
    <t>3.14.2(b)</t>
  </si>
  <si>
    <t xml:space="preserve">Monitor system security alerts and advisories and take action in response. </t>
  </si>
  <si>
    <t>response actions to system security alerts and advisories are identified.</t>
  </si>
  <si>
    <t>system security alerts and advisories are monitored.</t>
  </si>
  <si>
    <t>actions in response to system security alerts and advisories are taken.</t>
  </si>
  <si>
    <t>3.14.3(a)</t>
  </si>
  <si>
    <t>3.14.3(b)</t>
  </si>
  <si>
    <t>3.14.3(c)</t>
  </si>
  <si>
    <t xml:space="preserve">Update malicious code protection mechanisms when new releases are available. </t>
  </si>
  <si>
    <t>Determine if malicious code protection mechanisms are updated when new releases are available.</t>
  </si>
  <si>
    <t>3.14.4(a)</t>
  </si>
  <si>
    <t xml:space="preserve">Perform periodic scans of organizational systems and real-time scans of files from external sources as files are downloaded, opened, or executed. </t>
  </si>
  <si>
    <t>the frequency for malicious code scans is defined.</t>
  </si>
  <si>
    <t>malicious code scans are performed with the defined frequency.</t>
  </si>
  <si>
    <t>real-time malicious code scans of files from external sources as files are downloaded, opened, or executed are performed.</t>
  </si>
  <si>
    <t>3.14.5(a)</t>
  </si>
  <si>
    <t>3.14.5(b)</t>
  </si>
  <si>
    <t>3.14.5(c)</t>
  </si>
  <si>
    <t>Monitor organizational systems, including inbound and outbound communications traffic, to detect attacks and indicators of potential attacks</t>
  </si>
  <si>
    <t>the system is monitored to detect attacks and indicators of potential attacks.</t>
  </si>
  <si>
    <t>inbound communications traffic is monitored to detect attacks and indicators of potential attacks.</t>
  </si>
  <si>
    <t>outbound communications traffic is monitored to detect attacks and indicators of potential attacks.</t>
  </si>
  <si>
    <t>3.14.6(a)</t>
  </si>
  <si>
    <t>3.14.6(b)</t>
  </si>
  <si>
    <t>3.14.6(c)</t>
  </si>
  <si>
    <t xml:space="preserve">Identify unauthorized use of organizational systems. </t>
  </si>
  <si>
    <t>authorized use of the system is defined.</t>
  </si>
  <si>
    <t>unauthorized use of the system is identified.</t>
  </si>
  <si>
    <t>3.14.7(a)</t>
  </si>
  <si>
    <t>3.14.7(b)</t>
  </si>
  <si>
    <t>Fully Implemented</t>
  </si>
  <si>
    <t>Implementation Begun</t>
  </si>
  <si>
    <t>Implementation Planned</t>
  </si>
  <si>
    <t>Not Yet Assessed</t>
  </si>
  <si>
    <t>Not Yet Addressed</t>
  </si>
  <si>
    <t xml:space="preserve">Monitor security controls on an ongoing basis to ensure the continued effectiveness of the controls. </t>
  </si>
  <si>
    <t>security controls are monitored on an ongoing basis to ensure the continued effectiveness of those controls.</t>
  </si>
  <si>
    <t>3.12.3(a)</t>
  </si>
  <si>
    <t>VERSION 3 (FOR REFERENCE ONLY)</t>
  </si>
  <si>
    <t>Only enter your Status, Scores will update automatically</t>
  </si>
  <si>
    <t>SPRS Score</t>
  </si>
  <si>
    <t>/110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</si>
</sst>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8"/>
      <name val="Aptos Narrow"/>
      <family val="2"/>
      <scheme val="minor"/>
    </font>
    <font>
      <sz val="11"/>
      <color theme="1"/>
      <name val="Aptos Narrow"/>
      <family val="2"/>
      <scheme val="minor"/>
    </font>
    <font>
      <b/>
      <sz val="11"/>
      <color theme="1"/>
      <name val="Aptos Narrow"/>
      <family val="2"/>
      <scheme val="minor"/>
    </font>
    <font>
      <sz val="16"/>
      <color theme="1"/>
      <name val="Aptos Narrow"/>
      <family val="2"/>
      <scheme val="minor"/>
    </font>
    <font>
      <b/>
      <sz val="14"/>
      <color theme="1"/>
      <name val="Aptos Narrow"/>
      <family val="2"/>
      <scheme val="minor"/>
    </font>
    <font>
      <sz val="12"/>
      <color theme="1"/>
      <name val="Aptos Narrow"/>
      <family val="2"/>
      <scheme val="minor"/>
    </font>
    <font>
      <sz val="12"/>
      <color theme="1"/>
      <name val="Courier New"/>
      <family val="3"/>
    </font>
    <font>
      <sz val="8"/>
      <color theme="1"/>
      <name val="Aptos Narrow"/>
      <family val="2"/>
      <scheme val="minor"/>
    </font>
    <font>
      <b/>
      <sz val="12"/>
      <color theme="1"/>
      <name val="Aptos Narrow"/>
      <family val="2"/>
      <scheme val="minor"/>
    </font>
    <font>
      <sz val="8"/>
      <name val="Calibri"/>
      <family val="2"/>
    </font>
    <font>
      <sz val="8"/>
      <color theme="1"/>
      <name val="Calibri"/>
      <family val="2"/>
    </font>
    <font>
      <sz val="11"/>
      <color theme="1"/>
      <name val="Calibri"/>
      <family val="2"/>
    </font>
    <font>
      <i/>
      <sz val="12"/>
      <color theme="1"/>
      <name val="Aptos Narrow"/>
      <family val="2"/>
      <scheme val="minor"/>
    </font>
    <font>
      <i/>
      <sz val="11"/>
      <color theme="1"/>
      <name val="Aptos Narrow"/>
      <family val="2"/>
      <scheme val="minor"/>
    </font>
    <font>
      <sz val="24"/>
      <color theme="0"/>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1"/>
        <bgColor indexed="64"/>
      </patternFill>
    </fill>
    <fill>
      <patternFill patternType="solid">
        <fgColor theme="3" tint="0.249977111117893"/>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2" fillId="0" borderId="0" applyFont="0" applyFill="0" applyBorder="0" applyAlignment="0" applyProtection="0"/>
    <xf numFmtId="0" fontId="2" fillId="0" borderId="0"/>
  </cellStyleXfs>
  <cellXfs count="137">
    <xf numFmtId="0" fontId="0" fillId="0" borderId="0" xfId="0"/>
    <xf numFmtId="1" fontId="0" fillId="0" borderId="0" xfId="1" applyNumberFormat="1" applyFont="1"/>
    <xf numFmtId="0" fontId="4" fillId="0" borderId="0" xfId="0" applyFont="1" applyAlignment="1">
      <alignment horizontal="right"/>
    </xf>
    <xf numFmtId="0" fontId="4" fillId="0" borderId="0" xfId="0" applyFont="1"/>
    <xf numFmtId="0" fontId="4" fillId="2" borderId="1" xfId="0" applyFont="1" applyFill="1" applyBorder="1" applyProtection="1">
      <protection locked="0"/>
    </xf>
    <xf numFmtId="0" fontId="0" fillId="3" borderId="0" xfId="0" applyFill="1"/>
    <xf numFmtId="0" fontId="4" fillId="3" borderId="0" xfId="0" applyFont="1" applyFill="1" applyAlignment="1">
      <alignment horizontal="right"/>
    </xf>
    <xf numFmtId="0" fontId="4" fillId="3" borderId="0" xfId="0" applyFont="1" applyFill="1"/>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6" fillId="0" borderId="0" xfId="0" applyFont="1"/>
    <xf numFmtId="0" fontId="6" fillId="0" borderId="0" xfId="0" applyFont="1" applyAlignment="1">
      <alignment horizontal="center"/>
    </xf>
    <xf numFmtId="0" fontId="6" fillId="0" borderId="0" xfId="0" applyFont="1" applyAlignment="1" applyProtection="1">
      <alignment horizontal="center"/>
      <protection locked="0"/>
    </xf>
    <xf numFmtId="0" fontId="7" fillId="0" borderId="0" xfId="0" applyFont="1" applyAlignment="1">
      <alignment horizontal="center"/>
    </xf>
    <xf numFmtId="0" fontId="5" fillId="0" borderId="0" xfId="0" applyFont="1" applyAlignment="1">
      <alignment horizontal="center"/>
    </xf>
    <xf numFmtId="0" fontId="5" fillId="0" borderId="7" xfId="0" applyFont="1" applyBorder="1" applyAlignment="1">
      <alignment horizontal="center" wrapText="1"/>
    </xf>
    <xf numFmtId="0" fontId="2" fillId="0" borderId="23" xfId="2" applyBorder="1" applyAlignment="1">
      <alignment wrapText="1"/>
    </xf>
    <xf numFmtId="0" fontId="14" fillId="0" borderId="24" xfId="2" applyFont="1" applyBorder="1" applyAlignment="1">
      <alignment wrapText="1"/>
    </xf>
    <xf numFmtId="0" fontId="6" fillId="0" borderId="18" xfId="0" applyFont="1" applyBorder="1" applyAlignment="1">
      <alignment horizontal="center"/>
    </xf>
    <xf numFmtId="0" fontId="6" fillId="0" borderId="2" xfId="0" applyFont="1" applyBorder="1" applyAlignment="1">
      <alignment horizontal="center"/>
    </xf>
    <xf numFmtId="0" fontId="6" fillId="0" borderId="2" xfId="0" applyFont="1" applyBorder="1"/>
    <xf numFmtId="0" fontId="6" fillId="0" borderId="2" xfId="0" applyFont="1" applyBorder="1" applyAlignment="1">
      <alignment wrapText="1"/>
    </xf>
    <xf numFmtId="0" fontId="6" fillId="0" borderId="2" xfId="0" applyFont="1" applyBorder="1" applyAlignment="1" applyProtection="1">
      <alignment horizontal="center"/>
      <protection locked="0"/>
    </xf>
    <xf numFmtId="0" fontId="6" fillId="0" borderId="1" xfId="0" applyFont="1" applyBorder="1" applyAlignment="1">
      <alignment horizontal="left" vertical="top"/>
    </xf>
    <xf numFmtId="0" fontId="6" fillId="0" borderId="1" xfId="0" applyFont="1" applyBorder="1" applyAlignment="1">
      <alignment horizontal="center"/>
    </xf>
    <xf numFmtId="0" fontId="14" fillId="0" borderId="1" xfId="2" applyFont="1" applyBorder="1" applyAlignment="1">
      <alignment wrapText="1"/>
    </xf>
    <xf numFmtId="0" fontId="8" fillId="0" borderId="1" xfId="0" applyFont="1" applyBorder="1" applyAlignment="1">
      <alignment horizontal="center"/>
    </xf>
    <xf numFmtId="0" fontId="6" fillId="0" borderId="1" xfId="0" applyFont="1" applyBorder="1"/>
    <xf numFmtId="0" fontId="6" fillId="0" borderId="10" xfId="0" applyFont="1" applyBorder="1" applyAlignment="1">
      <alignment horizontal="center"/>
    </xf>
    <xf numFmtId="0" fontId="6" fillId="0" borderId="10" xfId="0" applyFont="1" applyBorder="1"/>
    <xf numFmtId="0" fontId="14" fillId="0" borderId="10" xfId="2" applyFont="1" applyBorder="1" applyAlignment="1">
      <alignment wrapText="1"/>
    </xf>
    <xf numFmtId="0" fontId="6" fillId="0" borderId="3" xfId="0" applyFont="1" applyBorder="1" applyAlignment="1">
      <alignment horizontal="center"/>
    </xf>
    <xf numFmtId="0" fontId="6" fillId="0" borderId="3" xfId="0" applyFont="1" applyBorder="1"/>
    <xf numFmtId="0" fontId="14" fillId="0" borderId="3" xfId="2" applyFont="1" applyBorder="1" applyAlignment="1">
      <alignment wrapText="1"/>
    </xf>
    <xf numFmtId="0" fontId="7" fillId="0" borderId="1" xfId="0" applyFont="1" applyBorder="1" applyAlignment="1">
      <alignment horizontal="center"/>
    </xf>
    <xf numFmtId="0" fontId="6" fillId="0" borderId="1" xfId="2" applyFont="1" applyBorder="1" applyAlignment="1">
      <alignment wrapText="1"/>
    </xf>
    <xf numFmtId="0" fontId="3" fillId="0" borderId="0" xfId="0" applyFont="1"/>
    <xf numFmtId="0" fontId="8" fillId="0" borderId="1" xfId="0" applyFont="1" applyBorder="1" applyAlignment="1">
      <alignment horizontal="left" vertical="top" wrapText="1"/>
    </xf>
    <xf numFmtId="0" fontId="9" fillId="0" borderId="2" xfId="0" applyFont="1" applyBorder="1" applyAlignment="1">
      <alignment horizontal="center"/>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8" fillId="0" borderId="10" xfId="0" applyFont="1" applyBorder="1" applyAlignment="1">
      <alignment horizontal="center"/>
    </xf>
    <xf numFmtId="0" fontId="7" fillId="2" borderId="1" xfId="0" applyFont="1" applyFill="1" applyBorder="1" applyAlignment="1">
      <alignment horizontal="center"/>
    </xf>
    <xf numFmtId="0" fontId="2" fillId="0" borderId="1" xfId="2" applyBorder="1" applyAlignment="1">
      <alignment wrapText="1"/>
    </xf>
    <xf numFmtId="0" fontId="6" fillId="0" borderId="14" xfId="0" applyFont="1" applyBorder="1" applyAlignment="1">
      <alignment horizontal="center"/>
    </xf>
    <xf numFmtId="0" fontId="6" fillId="0" borderId="14" xfId="0" applyFont="1" applyBorder="1"/>
    <xf numFmtId="0" fontId="7" fillId="2" borderId="14" xfId="0" applyFont="1" applyFill="1" applyBorder="1" applyAlignment="1">
      <alignment horizontal="center"/>
    </xf>
    <xf numFmtId="0" fontId="7" fillId="2" borderId="2" xfId="0" applyFont="1" applyFill="1" applyBorder="1" applyAlignment="1">
      <alignment horizontal="center"/>
    </xf>
    <xf numFmtId="0" fontId="8" fillId="0" borderId="2" xfId="0" applyFont="1" applyBorder="1" applyAlignment="1">
      <alignment horizontal="center"/>
    </xf>
    <xf numFmtId="0" fontId="8" fillId="0" borderId="22" xfId="0" applyFont="1" applyBorder="1" applyAlignment="1">
      <alignment horizontal="center"/>
    </xf>
    <xf numFmtId="0" fontId="6" fillId="0" borderId="15" xfId="0" applyFont="1" applyBorder="1" applyAlignment="1">
      <alignment horizontal="left" vertical="top"/>
    </xf>
    <xf numFmtId="0" fontId="8" fillId="0" borderId="17" xfId="0" applyFont="1" applyBorder="1" applyAlignment="1">
      <alignment horizontal="center"/>
    </xf>
    <xf numFmtId="0" fontId="6" fillId="0" borderId="16" xfId="0" applyFont="1" applyBorder="1" applyAlignment="1">
      <alignment horizontal="left" vertical="top"/>
    </xf>
    <xf numFmtId="0" fontId="7" fillId="0" borderId="3" xfId="0" applyFont="1" applyBorder="1" applyAlignment="1">
      <alignment horizontal="center"/>
    </xf>
    <xf numFmtId="0" fontId="8" fillId="0" borderId="3" xfId="0" applyFont="1" applyBorder="1" applyAlignment="1">
      <alignment horizontal="center"/>
    </xf>
    <xf numFmtId="0" fontId="8" fillId="0" borderId="21" xfId="0" applyFont="1" applyBorder="1" applyAlignment="1">
      <alignment horizontal="center"/>
    </xf>
    <xf numFmtId="0" fontId="2" fillId="0" borderId="2" xfId="2" applyBorder="1" applyAlignment="1">
      <alignment wrapText="1"/>
    </xf>
    <xf numFmtId="0" fontId="6" fillId="0" borderId="3" xfId="2" applyFont="1" applyBorder="1" applyAlignment="1">
      <alignment wrapText="1"/>
    </xf>
    <xf numFmtId="0" fontId="8" fillId="0" borderId="2" xfId="0" applyFont="1" applyBorder="1" applyAlignment="1">
      <alignment horizontal="left" wrapText="1"/>
    </xf>
    <xf numFmtId="0" fontId="8" fillId="0" borderId="22" xfId="0" applyFont="1" applyBorder="1" applyAlignment="1">
      <alignment horizontal="left" vertical="center" wrapText="1"/>
    </xf>
    <xf numFmtId="0" fontId="8" fillId="0" borderId="14" xfId="0"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left" vertical="center" wrapText="1"/>
    </xf>
    <xf numFmtId="0" fontId="2" fillId="0" borderId="3" xfId="2" applyBorder="1" applyAlignment="1">
      <alignment wrapText="1"/>
    </xf>
    <xf numFmtId="0" fontId="10" fillId="0" borderId="22" xfId="0" applyFont="1" applyBorder="1" applyAlignment="1">
      <alignment vertical="top" wrapText="1"/>
    </xf>
    <xf numFmtId="0" fontId="11" fillId="0" borderId="2" xfId="0" applyFont="1" applyBorder="1" applyAlignment="1">
      <alignment vertical="top" wrapText="1"/>
    </xf>
    <xf numFmtId="0" fontId="12" fillId="0" borderId="0" xfId="0" applyFont="1" applyAlignment="1">
      <alignment vertical="top" wrapText="1"/>
    </xf>
    <xf numFmtId="0" fontId="10" fillId="0" borderId="22" xfId="0" applyFont="1" applyBorder="1" applyAlignment="1">
      <alignment vertical="top"/>
    </xf>
    <xf numFmtId="0" fontId="12" fillId="0" borderId="14" xfId="0" applyFont="1" applyBorder="1" applyAlignment="1">
      <alignment horizontal="left" vertical="top" wrapText="1"/>
    </xf>
    <xf numFmtId="0" fontId="0" fillId="0" borderId="14" xfId="0" applyBorder="1" applyAlignment="1">
      <alignment horizontal="left" vertical="top" wrapText="1"/>
    </xf>
    <xf numFmtId="0" fontId="12" fillId="0" borderId="10" xfId="0" applyFont="1" applyBorder="1" applyAlignment="1">
      <alignment horizontal="left" vertical="top" wrapText="1"/>
    </xf>
    <xf numFmtId="0" fontId="0" fillId="0" borderId="10" xfId="0" applyBorder="1" applyAlignment="1">
      <alignment horizontal="left" vertical="top" wrapText="1"/>
    </xf>
    <xf numFmtId="0" fontId="7" fillId="2" borderId="10" xfId="0" applyFont="1" applyFill="1" applyBorder="1" applyAlignment="1">
      <alignment horizontal="center"/>
    </xf>
    <xf numFmtId="0" fontId="8" fillId="0" borderId="10" xfId="0" applyFont="1" applyBorder="1" applyAlignment="1">
      <alignment horizontal="left" vertical="top" wrapText="1"/>
    </xf>
    <xf numFmtId="0" fontId="13" fillId="0" borderId="3" xfId="0" applyFont="1" applyBorder="1"/>
    <xf numFmtId="0" fontId="6" fillId="0" borderId="7" xfId="0" applyFont="1" applyBorder="1" applyAlignment="1">
      <alignment horizontal="center"/>
    </xf>
    <xf numFmtId="0" fontId="6" fillId="0" borderId="7" xfId="0" applyFont="1" applyBorder="1" applyAlignment="1">
      <alignment horizontal="center" vertical="top"/>
    </xf>
    <xf numFmtId="0" fontId="12" fillId="0" borderId="7" xfId="0" applyFont="1" applyBorder="1" applyAlignment="1">
      <alignment horizontal="left" vertical="top" wrapText="1"/>
    </xf>
    <xf numFmtId="0" fontId="0" fillId="0" borderId="7" xfId="0" applyBorder="1" applyAlignment="1">
      <alignment horizontal="left" vertical="top" wrapText="1"/>
    </xf>
    <xf numFmtId="0" fontId="7" fillId="2" borderId="7" xfId="0" applyFont="1" applyFill="1" applyBorder="1" applyAlignment="1">
      <alignment horizontal="center"/>
    </xf>
    <xf numFmtId="0" fontId="8" fillId="0" borderId="7" xfId="0" applyFont="1" applyBorder="1" applyAlignment="1">
      <alignment horizontal="left" vertical="top" wrapText="1"/>
    </xf>
    <xf numFmtId="0" fontId="10" fillId="0" borderId="7" xfId="0" applyFont="1" applyBorder="1" applyAlignment="1">
      <alignment vertical="top" wrapText="1"/>
    </xf>
    <xf numFmtId="0" fontId="14" fillId="0" borderId="2" xfId="2" applyFont="1" applyBorder="1" applyAlignment="1">
      <alignment wrapText="1"/>
    </xf>
    <xf numFmtId="0" fontId="6" fillId="0" borderId="7" xfId="0" applyFont="1" applyBorder="1"/>
    <xf numFmtId="0" fontId="10" fillId="0" borderId="8" xfId="0" applyFont="1" applyBorder="1" applyAlignment="1">
      <alignment vertical="top" wrapText="1"/>
    </xf>
    <xf numFmtId="0" fontId="12" fillId="0" borderId="7" xfId="0" applyFont="1" applyBorder="1" applyAlignment="1">
      <alignment horizontal="left" vertical="top"/>
    </xf>
    <xf numFmtId="0" fontId="6" fillId="0" borderId="6" xfId="0" applyFont="1" applyBorder="1" applyAlignment="1">
      <alignment horizontal="left" vertical="top"/>
    </xf>
    <xf numFmtId="0" fontId="4" fillId="0" borderId="0" xfId="0" applyFont="1" applyProtection="1">
      <protection locked="0"/>
    </xf>
    <xf numFmtId="0" fontId="0" fillId="0" borderId="0" xfId="0" applyAlignment="1">
      <alignment horizontal="center"/>
    </xf>
    <xf numFmtId="0" fontId="4" fillId="0" borderId="0" xfId="0" applyFont="1" applyAlignment="1">
      <alignment horizontal="center"/>
    </xf>
    <xf numFmtId="0" fontId="0" fillId="3" borderId="0" xfId="0" applyFill="1" applyAlignment="1">
      <alignment horizontal="center"/>
    </xf>
    <xf numFmtId="49" fontId="6" fillId="0" borderId="2" xfId="0" applyNumberFormat="1" applyFont="1" applyBorder="1" applyAlignment="1">
      <alignment horizontal="center"/>
    </xf>
    <xf numFmtId="49" fontId="13" fillId="0" borderId="1" xfId="0" applyNumberFormat="1" applyFont="1" applyBorder="1" applyAlignment="1">
      <alignment horizontal="center"/>
    </xf>
    <xf numFmtId="49" fontId="13" fillId="0" borderId="3" xfId="0" applyNumberFormat="1" applyFont="1" applyBorder="1" applyAlignment="1">
      <alignment horizontal="center"/>
    </xf>
    <xf numFmtId="49" fontId="14" fillId="0" borderId="1" xfId="0" applyNumberFormat="1" applyFont="1" applyBorder="1" applyAlignment="1">
      <alignment horizontal="center"/>
    </xf>
    <xf numFmtId="49" fontId="14" fillId="0" borderId="3" xfId="0" applyNumberFormat="1" applyFont="1" applyBorder="1" applyAlignment="1">
      <alignment horizontal="center"/>
    </xf>
    <xf numFmtId="49" fontId="6" fillId="0" borderId="7" xfId="0" applyNumberFormat="1" applyFont="1" applyBorder="1" applyAlignment="1">
      <alignment horizontal="center"/>
    </xf>
    <xf numFmtId="0" fontId="0" fillId="0" borderId="14" xfId="0" applyBorder="1" applyAlignment="1">
      <alignment horizontal="center" vertical="top"/>
    </xf>
    <xf numFmtId="0" fontId="0" fillId="0" borderId="1" xfId="0" applyBorder="1" applyAlignment="1">
      <alignment horizontal="center" vertical="top"/>
    </xf>
    <xf numFmtId="0" fontId="0" fillId="0" borderId="10" xfId="0" applyBorder="1" applyAlignment="1">
      <alignment horizontal="center" vertical="top"/>
    </xf>
    <xf numFmtId="49" fontId="6" fillId="0" borderId="14" xfId="0" applyNumberFormat="1" applyFont="1" applyBorder="1" applyAlignment="1">
      <alignment horizontal="center"/>
    </xf>
    <xf numFmtId="49" fontId="6" fillId="0" borderId="10" xfId="0" applyNumberFormat="1" applyFont="1" applyBorder="1" applyAlignment="1">
      <alignment horizontal="center"/>
    </xf>
    <xf numFmtId="49" fontId="6" fillId="0" borderId="1" xfId="0" applyNumberFormat="1" applyFont="1" applyBorder="1" applyAlignment="1">
      <alignment horizontal="center"/>
    </xf>
    <xf numFmtId="49" fontId="6" fillId="0" borderId="0" xfId="0" applyNumberFormat="1" applyFont="1" applyAlignment="1">
      <alignment horizontal="center"/>
    </xf>
    <xf numFmtId="49" fontId="14" fillId="0" borderId="10" xfId="0" applyNumberFormat="1" applyFont="1" applyBorder="1" applyAlignment="1">
      <alignment horizontal="center"/>
    </xf>
    <xf numFmtId="0" fontId="7" fillId="0" borderId="10" xfId="0" applyFont="1" applyBorder="1" applyAlignment="1">
      <alignment horizontal="center"/>
    </xf>
    <xf numFmtId="0" fontId="6" fillId="0" borderId="19" xfId="0" applyFont="1" applyBorder="1" applyAlignment="1">
      <alignment horizontal="left" vertical="top"/>
    </xf>
    <xf numFmtId="0" fontId="8" fillId="0" borderId="20" xfId="0" applyFont="1" applyBorder="1" applyAlignment="1">
      <alignment horizontal="center"/>
    </xf>
    <xf numFmtId="0" fontId="6" fillId="0" borderId="0" xfId="0" applyFont="1" applyAlignment="1">
      <alignment horizontal="left" vertical="top"/>
    </xf>
    <xf numFmtId="0" fontId="8" fillId="0" borderId="0" xfId="0" applyFont="1" applyAlignment="1">
      <alignment horizontal="center"/>
    </xf>
    <xf numFmtId="49" fontId="14" fillId="0" borderId="0" xfId="0" applyNumberFormat="1" applyFont="1" applyAlignment="1">
      <alignment horizontal="center"/>
    </xf>
    <xf numFmtId="0" fontId="14" fillId="0" borderId="0" xfId="2" applyFont="1" applyAlignment="1">
      <alignment wrapText="1"/>
    </xf>
    <xf numFmtId="0" fontId="12" fillId="0" borderId="13" xfId="0" applyFont="1" applyBorder="1" applyAlignment="1">
      <alignment horizontal="left" vertical="top" wrapText="1"/>
    </xf>
    <xf numFmtId="0" fontId="12" fillId="0" borderId="4" xfId="0" applyFont="1" applyBorder="1" applyAlignment="1">
      <alignment horizontal="left" vertical="top" wrapText="1"/>
    </xf>
    <xf numFmtId="0" fontId="12" fillId="0" borderId="9" xfId="0" applyFont="1" applyBorder="1" applyAlignment="1">
      <alignment horizontal="left" vertical="top" wrapText="1"/>
    </xf>
    <xf numFmtId="0" fontId="6" fillId="0" borderId="13" xfId="0" applyFont="1" applyBorder="1" applyAlignment="1">
      <alignment horizontal="center" vertical="top"/>
    </xf>
    <xf numFmtId="0" fontId="6" fillId="0" borderId="9" xfId="0" applyFont="1" applyBorder="1" applyAlignment="1">
      <alignment horizontal="center" vertical="top"/>
    </xf>
    <xf numFmtId="0" fontId="6" fillId="0" borderId="6" xfId="0" applyFont="1" applyBorder="1" applyAlignment="1">
      <alignment horizontal="center" vertical="top"/>
    </xf>
    <xf numFmtId="0" fontId="0" fillId="0" borderId="4" xfId="0" applyBorder="1" applyAlignment="1">
      <alignment horizontal="left" vertical="top"/>
    </xf>
    <xf numFmtId="0" fontId="10" fillId="0" borderId="12" xfId="0" applyFont="1" applyBorder="1" applyAlignment="1">
      <alignment vertical="top" wrapText="1"/>
    </xf>
    <xf numFmtId="0" fontId="10" fillId="0" borderId="5" xfId="0" applyFont="1" applyBorder="1" applyAlignment="1">
      <alignment vertical="top" wrapText="1"/>
    </xf>
    <xf numFmtId="0" fontId="10" fillId="0" borderId="11" xfId="0" applyFont="1" applyBorder="1" applyAlignment="1">
      <alignment vertical="top" wrapText="1"/>
    </xf>
    <xf numFmtId="0" fontId="0" fillId="0" borderId="9" xfId="0" applyBorder="1" applyAlignment="1">
      <alignment horizontal="left" vertical="top"/>
    </xf>
    <xf numFmtId="0" fontId="0" fillId="0" borderId="25" xfId="0" applyBorder="1"/>
    <xf numFmtId="0" fontId="0" fillId="0" borderId="27" xfId="0" applyBorder="1"/>
    <xf numFmtId="0" fontId="0" fillId="0" borderId="28" xfId="0" applyBorder="1"/>
    <xf numFmtId="0" fontId="0" fillId="0" borderId="29" xfId="0" applyBorder="1"/>
    <xf numFmtId="0" fontId="0" fillId="0" borderId="32" xfId="0" applyBorder="1"/>
    <xf numFmtId="49" fontId="4" fillId="0" borderId="0" xfId="0" applyNumberFormat="1" applyFont="1"/>
    <xf numFmtId="0" fontId="4" fillId="0" borderId="26" xfId="0" applyFont="1" applyBorder="1"/>
    <xf numFmtId="0" fontId="4" fillId="0" borderId="27" xfId="0" applyFont="1" applyBorder="1" applyAlignment="1">
      <alignment horizontal="right"/>
    </xf>
    <xf numFmtId="0" fontId="4" fillId="0" borderId="30" xfId="0" applyFont="1" applyBorder="1"/>
    <xf numFmtId="0" fontId="4" fillId="0" borderId="31" xfId="0" applyFont="1" applyBorder="1"/>
    <xf numFmtId="1" fontId="0" fillId="5" borderId="33" xfId="0" applyNumberFormat="1" applyFill="1" applyBorder="1"/>
    <xf numFmtId="9" fontId="0" fillId="0" borderId="33" xfId="1" applyFont="1" applyBorder="1"/>
    <xf numFmtId="0" fontId="15" fillId="4" borderId="0" xfId="0" applyFont="1" applyFill="1" applyAlignment="1">
      <alignment horizontal="center" vertical="top"/>
    </xf>
  </cellXfs>
  <cellStyles count="3">
    <cellStyle name="Normal" xfId="0" builtinId="0"/>
    <cellStyle name="Normal 3" xfId="2" xr:uid="{893F8B93-7781-4C53-BEB7-DA8A01E73F73}"/>
    <cellStyle name="Percent" xfId="1" builtinId="5"/>
  </cellStyles>
  <dxfs count="3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8"/>
        <color auto="1"/>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ourier New"/>
        <family val="3"/>
        <scheme val="none"/>
      </font>
      <fill>
        <patternFill patternType="solid">
          <fgColor indexed="64"/>
          <bgColor theme="3" tint="0.89999084444715716"/>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b/>
        <i val="0"/>
        <strike val="0"/>
        <condense val="0"/>
        <extend val="0"/>
        <outline val="0"/>
        <shadow val="0"/>
        <u val="none"/>
        <vertAlign val="baseline"/>
        <sz val="14"/>
        <color theme="1"/>
        <name val="Aptos Narrow"/>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ptos Narrow"/>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ptos Narrow"/>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ourier New"/>
        <family val="3"/>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numFmt numFmtId="30" formatCode="@"/>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ptos Narrow"/>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5050"/>
      <color rgb="FFFF7C80"/>
      <color rgb="FF7CCB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A16FEF-9050-41FE-8761-42D6D30AD3AC}" name="Table1" displayName="Table1" ref="B18:M448" totalsRowShown="0" headerRowDxfId="31" dataDxfId="30" tableBorderDxfId="29">
  <autoFilter ref="B18:M448" xr:uid="{15A16FEF-9050-41FE-8761-42D6D30AD3AC}"/>
  <tableColumns count="12">
    <tableColumn id="10" xr3:uid="{D79108BD-E776-40B5-A738-4D02E9BB60B6}" name="CMMC 2.0 L2" dataDxfId="28"/>
    <tableColumn id="8" xr3:uid="{70ADA9E5-C1ED-4D2B-AD1E-531EC0D7692B}" name="FAR 52.204-21" dataDxfId="27"/>
    <tableColumn id="1" xr3:uid="{5AA72915-12B2-4683-A843-513BC62C8724}" name="Control" dataDxfId="26"/>
    <tableColumn id="2" xr3:uid="{36333CF3-8A5B-413E-98C2-8AE02ABA804A}" name="Family" dataDxfId="25"/>
    <tableColumn id="3" xr3:uid="{807317E6-2E1B-4E0C-B591-BD55B9E7FD85}" name="Description" dataDxfId="24"/>
    <tableColumn id="4" xr3:uid="{D280D509-1269-43F1-BE42-D9163D6C93F0}" name="Weight" dataDxfId="23"/>
    <tableColumn id="13" xr3:uid="{1084800F-4B16-4767-8382-95F6AF159465}" name="Assessment Style" dataDxfId="22"/>
    <tableColumn id="5" xr3:uid="{B2211624-154B-437E-B51F-B7A2D0D2CBD5}" name="Status" dataDxfId="21"/>
    <tableColumn id="6" xr3:uid="{63453FE2-D8F2-47D4-BCC7-0F3521B98052}" name="Description of how your organization meets the Security Requirement or Assessment Objective and Link to Evidence" dataDxfId="20"/>
    <tableColumn id="7" xr3:uid="{CC048DEF-7F99-4B86-BD6D-CC4A0C13A6AD}" name="Score" dataDxfId="19"/>
    <tableColumn id="11" xr3:uid="{955A00EF-5FD0-4DBC-83A0-A7F983C89DED}" name="NIST SP 800-171 R3" dataDxfId="18"/>
    <tableColumn id="12" xr3:uid="{DB0A09BD-DEBB-4171-9E56-F91703D588BC}" name="Changes from SP 800-171 R2" dataDxfId="17"/>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C7C54D-2E53-4B4E-A145-CBCF2A906435}" name="Table2" displayName="Table2" ref="B451:M471" totalsRowShown="0" headerRowDxfId="16" tableBorderDxfId="15">
  <autoFilter ref="B451:M471" xr:uid="{FEC7C54D-2E53-4B4E-A145-CBCF2A906435}"/>
  <tableColumns count="12">
    <tableColumn id="1" xr3:uid="{2A20C9C3-6546-4E4B-A11D-A82AF510841F}" name="CMMC 2.0 L2" dataDxfId="14"/>
    <tableColumn id="2" xr3:uid="{4BF9F799-36BF-4941-9BEA-85BAF253C164}" name="FAR 52.204-21" dataDxfId="13"/>
    <tableColumn id="3" xr3:uid="{7986DFD6-BD01-47A4-A887-B70E86226039}" name="Control" dataDxfId="12"/>
    <tableColumn id="4" xr3:uid="{4D0E94EE-39E0-4C20-A0F2-D3A2F76FDB41}" name="Family" dataDxfId="11"/>
    <tableColumn id="5" xr3:uid="{4B2553F1-5F98-416B-937D-5BEB838D7A28}" name="Description" dataDxfId="10"/>
    <tableColumn id="6" xr3:uid="{A0929014-803F-4338-B3A6-8F947783DB8F}" name="Weight" dataDxfId="9"/>
    <tableColumn id="7" xr3:uid="{E708A39B-DCB1-4687-AEC3-59A7667C13E6}" name="Assessment Style" dataDxfId="8"/>
    <tableColumn id="8" xr3:uid="{D1029C5F-CED7-498B-8AFA-85174436153B}" name="Status" dataDxfId="7"/>
    <tableColumn id="9" xr3:uid="{7D80F03D-E271-4FEB-BEA0-296B9A75228E}" name="Description of how your organization meets the Security Requirement or Assessment Objective and Link to Evidence" dataDxfId="6"/>
    <tableColumn id="10" xr3:uid="{08B36D88-008D-4CE8-97C7-50C38EA39FE9}" name="Score" dataDxfId="5"/>
    <tableColumn id="11" xr3:uid="{15E7F144-AE15-4B97-BDA4-E70080CF5488}" name="NIST SP 800-171 R3" dataDxfId="4"/>
    <tableColumn id="12" xr3:uid="{251708C6-3AA6-43A0-8103-6E2E05A685BA}" name="Changes from SP 800-171 R2"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E4BA2-4BFA-4DCE-9BF9-14ACE7242A7D}">
  <dimension ref="B2:M472"/>
  <sheetViews>
    <sheetView tabSelected="1" workbookViewId="0">
      <selection activeCell="G15" sqref="G15"/>
    </sheetView>
  </sheetViews>
  <sheetFormatPr defaultRowHeight="15" x14ac:dyDescent="0.25"/>
  <cols>
    <col min="1" max="1" width="2.42578125" customWidth="1"/>
    <col min="2" max="2" width="21.85546875" customWidth="1"/>
    <col min="3" max="3" width="25.28515625" customWidth="1"/>
    <col min="4" max="4" width="16.42578125" style="89" customWidth="1"/>
    <col min="5" max="5" width="31.85546875" customWidth="1"/>
    <col min="6" max="6" width="61.28515625" customWidth="1"/>
    <col min="7" max="7" width="14.7109375" customWidth="1"/>
    <col min="8" max="8" width="26.140625" customWidth="1"/>
    <col min="9" max="9" width="16.85546875" customWidth="1"/>
    <col min="10" max="10" width="73.42578125" customWidth="1"/>
    <col min="11" max="11" width="12.28515625" customWidth="1"/>
    <col min="12" max="12" width="68" customWidth="1"/>
    <col min="13" max="13" width="64.42578125" customWidth="1"/>
  </cols>
  <sheetData>
    <row r="2" spans="2:11" ht="21" x14ac:dyDescent="0.35">
      <c r="C2" s="88"/>
      <c r="E2" s="2" t="s">
        <v>0</v>
      </c>
      <c r="F2" s="4"/>
      <c r="G2" s="88"/>
      <c r="H2" s="88"/>
      <c r="I2" s="88"/>
      <c r="J2" s="88"/>
      <c r="K2" s="88"/>
    </row>
    <row r="3" spans="2:11" ht="21" x14ac:dyDescent="0.35">
      <c r="C3" s="88"/>
      <c r="E3" s="2" t="s">
        <v>1</v>
      </c>
      <c r="F3" s="4"/>
      <c r="G3" s="88"/>
      <c r="H3" s="88"/>
      <c r="I3" s="88"/>
      <c r="J3" s="88"/>
      <c r="K3" s="88"/>
    </row>
    <row r="4" spans="2:11" ht="21" x14ac:dyDescent="0.35">
      <c r="C4" s="88"/>
      <c r="E4" s="2" t="s">
        <v>2</v>
      </c>
      <c r="F4" s="4"/>
      <c r="G4" s="88"/>
      <c r="H4" s="88"/>
      <c r="I4" s="88"/>
      <c r="J4" s="88"/>
      <c r="K4" s="88"/>
    </row>
    <row r="5" spans="2:11" ht="21" x14ac:dyDescent="0.35">
      <c r="D5" s="90"/>
      <c r="E5" s="3"/>
      <c r="F5" s="3"/>
      <c r="G5" s="3"/>
      <c r="H5" s="3"/>
    </row>
    <row r="6" spans="2:11" ht="21" x14ac:dyDescent="0.35">
      <c r="E6" s="2" t="s">
        <v>3</v>
      </c>
      <c r="F6" s="4"/>
      <c r="G6" s="3"/>
      <c r="H6" s="3"/>
    </row>
    <row r="7" spans="2:11" ht="21" x14ac:dyDescent="0.35">
      <c r="E7" s="2" t="s">
        <v>4</v>
      </c>
      <c r="F7" s="4"/>
      <c r="G7" s="3"/>
      <c r="H7" s="3"/>
    </row>
    <row r="8" spans="2:11" ht="21" x14ac:dyDescent="0.35">
      <c r="E8" s="2" t="s">
        <v>5</v>
      </c>
      <c r="F8" s="4"/>
      <c r="G8" s="3"/>
      <c r="H8" s="3"/>
    </row>
    <row r="9" spans="2:11" ht="21" x14ac:dyDescent="0.35">
      <c r="E9" s="2" t="s">
        <v>6</v>
      </c>
      <c r="F9" s="4"/>
      <c r="G9" s="3"/>
      <c r="H9" s="3"/>
    </row>
    <row r="10" spans="2:11" ht="21" x14ac:dyDescent="0.35">
      <c r="B10" s="5"/>
      <c r="C10" s="5"/>
      <c r="D10" s="91"/>
      <c r="E10" s="6"/>
      <c r="F10" s="7"/>
      <c r="G10" s="7"/>
      <c r="H10" s="7"/>
      <c r="I10" s="5"/>
      <c r="J10" s="5"/>
      <c r="K10" s="5"/>
    </row>
    <row r="11" spans="2:11" ht="21.75" thickBot="1" x14ac:dyDescent="0.4">
      <c r="E11" s="2"/>
      <c r="F11" s="3"/>
      <c r="G11" s="3"/>
      <c r="H11" s="3"/>
    </row>
    <row r="12" spans="2:11" ht="21.75" thickBot="1" x14ac:dyDescent="0.4">
      <c r="C12" s="3"/>
      <c r="D12" s="3"/>
      <c r="F12" s="124" t="s">
        <v>1240</v>
      </c>
      <c r="G12" s="130"/>
      <c r="H12" s="130"/>
      <c r="I12" s="127"/>
    </row>
    <row r="13" spans="2:11" ht="21.75" thickBot="1" x14ac:dyDescent="0.4">
      <c r="C13" s="3"/>
      <c r="D13" s="3"/>
      <c r="F13" s="131" t="s">
        <v>1241</v>
      </c>
      <c r="G13" s="134">
        <f>SUM(K19:K448)+110</f>
        <v>-208</v>
      </c>
      <c r="H13" s="129" t="s">
        <v>1242</v>
      </c>
      <c r="I13" s="126"/>
    </row>
    <row r="14" spans="2:11" ht="21.75" thickBot="1" x14ac:dyDescent="0.4">
      <c r="D14" s="90"/>
      <c r="E14" s="3"/>
      <c r="F14" s="125"/>
      <c r="I14" s="126"/>
    </row>
    <row r="15" spans="2:11" ht="21.75" thickBot="1" x14ac:dyDescent="0.4">
      <c r="D15" s="90"/>
      <c r="E15" s="3"/>
      <c r="F15" s="131" t="s">
        <v>150</v>
      </c>
      <c r="G15" s="135">
        <f>COUNTIF(I19:I92,"MET")/110</f>
        <v>0</v>
      </c>
      <c r="I15" s="126"/>
    </row>
    <row r="16" spans="2:11" ht="21.75" thickBot="1" x14ac:dyDescent="0.4">
      <c r="D16" s="90"/>
      <c r="E16" s="3"/>
      <c r="F16" s="132"/>
      <c r="G16" s="133"/>
      <c r="H16" s="133"/>
      <c r="I16" s="128"/>
    </row>
    <row r="18" spans="2:13" ht="94.5" thickBot="1" x14ac:dyDescent="0.35">
      <c r="B18" s="10" t="s">
        <v>20</v>
      </c>
      <c r="C18" s="9" t="s">
        <v>19</v>
      </c>
      <c r="D18" s="8" t="s">
        <v>10</v>
      </c>
      <c r="E18" s="9" t="s">
        <v>11</v>
      </c>
      <c r="F18" s="9" t="s">
        <v>483</v>
      </c>
      <c r="G18" s="9" t="s">
        <v>12</v>
      </c>
      <c r="H18" s="9" t="s">
        <v>487</v>
      </c>
      <c r="I18" s="9" t="s">
        <v>13</v>
      </c>
      <c r="J18" s="16" t="s">
        <v>488</v>
      </c>
      <c r="K18" s="9" t="s">
        <v>18</v>
      </c>
      <c r="L18" s="9" t="s">
        <v>271</v>
      </c>
      <c r="M18" s="9" t="s">
        <v>272</v>
      </c>
    </row>
    <row r="19" spans="2:13" ht="47.25" x14ac:dyDescent="0.25">
      <c r="B19" s="19" t="s">
        <v>153</v>
      </c>
      <c r="C19" s="20" t="s">
        <v>151</v>
      </c>
      <c r="D19" s="92" t="s">
        <v>21</v>
      </c>
      <c r="E19" s="21" t="s">
        <v>46</v>
      </c>
      <c r="F19" s="22" t="s">
        <v>502</v>
      </c>
      <c r="G19" s="20">
        <v>5</v>
      </c>
      <c r="H19" s="20"/>
      <c r="I19" s="23" t="str">
        <f>IF(COUNTIF(I20:I25,"Fully Implemented")=ROWS(I20:I25),"MET","NOT MET")</f>
        <v>NOT MET</v>
      </c>
      <c r="J19" s="20"/>
      <c r="K19" s="48">
        <f>IF(I19="MET","",-5)</f>
        <v>-5</v>
      </c>
      <c r="L19" s="49"/>
      <c r="M19" s="50"/>
    </row>
    <row r="20" spans="2:13" ht="15.75" x14ac:dyDescent="0.25">
      <c r="B20" s="51"/>
      <c r="C20" s="25"/>
      <c r="D20" s="93" t="s">
        <v>489</v>
      </c>
      <c r="E20" s="26" t="s">
        <v>490</v>
      </c>
      <c r="F20" s="26" t="s">
        <v>491</v>
      </c>
      <c r="G20" s="25"/>
      <c r="H20" s="25"/>
      <c r="I20" s="25"/>
      <c r="J20" s="25"/>
      <c r="K20" s="35"/>
      <c r="L20" s="27"/>
      <c r="M20" s="52"/>
    </row>
    <row r="21" spans="2:13" ht="15.75" x14ac:dyDescent="0.25">
      <c r="B21" s="51"/>
      <c r="C21" s="25"/>
      <c r="D21" s="93" t="s">
        <v>492</v>
      </c>
      <c r="E21" s="28"/>
      <c r="F21" s="26" t="s">
        <v>493</v>
      </c>
      <c r="G21" s="25"/>
      <c r="H21" s="25"/>
      <c r="I21" s="25"/>
      <c r="J21" s="25"/>
      <c r="K21" s="35"/>
      <c r="L21" s="27"/>
      <c r="M21" s="52"/>
    </row>
    <row r="22" spans="2:13" ht="30" x14ac:dyDescent="0.25">
      <c r="B22" s="51"/>
      <c r="C22" s="25"/>
      <c r="D22" s="93" t="s">
        <v>494</v>
      </c>
      <c r="E22" s="28"/>
      <c r="F22" s="26" t="s">
        <v>495</v>
      </c>
      <c r="G22" s="25"/>
      <c r="H22" s="25"/>
      <c r="I22" s="25"/>
      <c r="J22" s="25"/>
      <c r="K22" s="35"/>
      <c r="L22" s="27"/>
      <c r="M22" s="52"/>
    </row>
    <row r="23" spans="2:13" ht="15.75" x14ac:dyDescent="0.25">
      <c r="B23" s="51"/>
      <c r="C23" s="25"/>
      <c r="D23" s="93" t="s">
        <v>496</v>
      </c>
      <c r="E23" s="28"/>
      <c r="F23" s="26" t="s">
        <v>497</v>
      </c>
      <c r="G23" s="25"/>
      <c r="H23" s="25"/>
      <c r="I23" s="25"/>
      <c r="J23" s="25"/>
      <c r="K23" s="35"/>
      <c r="L23" s="27"/>
      <c r="M23" s="52"/>
    </row>
    <row r="24" spans="2:13" ht="30" x14ac:dyDescent="0.25">
      <c r="B24" s="51"/>
      <c r="C24" s="25"/>
      <c r="D24" s="93" t="s">
        <v>498</v>
      </c>
      <c r="E24" s="28"/>
      <c r="F24" s="26" t="s">
        <v>499</v>
      </c>
      <c r="G24" s="25"/>
      <c r="H24" s="25"/>
      <c r="I24" s="25"/>
      <c r="J24" s="25"/>
      <c r="K24" s="35"/>
      <c r="L24" s="27"/>
      <c r="M24" s="52"/>
    </row>
    <row r="25" spans="2:13" ht="30.75" thickBot="1" x14ac:dyDescent="0.3">
      <c r="B25" s="53"/>
      <c r="C25" s="32"/>
      <c r="D25" s="94" t="s">
        <v>500</v>
      </c>
      <c r="E25" s="33"/>
      <c r="F25" s="34" t="s">
        <v>501</v>
      </c>
      <c r="G25" s="32"/>
      <c r="H25" s="32"/>
      <c r="I25" s="32"/>
      <c r="J25" s="32"/>
      <c r="K25" s="54"/>
      <c r="L25" s="55"/>
      <c r="M25" s="56"/>
    </row>
    <row r="26" spans="2:13" ht="31.5" x14ac:dyDescent="0.25">
      <c r="B26" s="19" t="s">
        <v>154</v>
      </c>
      <c r="C26" s="20" t="s">
        <v>152</v>
      </c>
      <c r="D26" s="92" t="s">
        <v>22</v>
      </c>
      <c r="E26" s="21" t="s">
        <v>46</v>
      </c>
      <c r="F26" s="22" t="s">
        <v>503</v>
      </c>
      <c r="G26" s="20">
        <v>5</v>
      </c>
      <c r="H26" s="20"/>
      <c r="I26" s="23" t="str">
        <f>IF(COUNTIF(I27:I28,"Fully Implemented")=ROWS(I27:I28),"MET","NOT MET")</f>
        <v>NOT MET</v>
      </c>
      <c r="J26" s="20"/>
      <c r="K26" s="48">
        <f>IF(I26="MET","",-5)</f>
        <v>-5</v>
      </c>
      <c r="L26" s="49"/>
      <c r="M26" s="50"/>
    </row>
    <row r="27" spans="2:13" ht="30" x14ac:dyDescent="0.25">
      <c r="B27" s="51"/>
      <c r="C27" s="25"/>
      <c r="D27" s="93" t="s">
        <v>504</v>
      </c>
      <c r="E27" s="26" t="s">
        <v>505</v>
      </c>
      <c r="F27" s="26" t="s">
        <v>506</v>
      </c>
      <c r="G27" s="25"/>
      <c r="H27" s="25"/>
      <c r="I27" s="25"/>
      <c r="J27" s="25"/>
      <c r="K27" s="35"/>
      <c r="L27" s="27"/>
      <c r="M27" s="52"/>
    </row>
    <row r="28" spans="2:13" ht="30.75" thickBot="1" x14ac:dyDescent="0.3">
      <c r="B28" s="53"/>
      <c r="C28" s="32"/>
      <c r="D28" s="94" t="s">
        <v>507</v>
      </c>
      <c r="E28" s="33"/>
      <c r="F28" s="34" t="s">
        <v>508</v>
      </c>
      <c r="G28" s="32"/>
      <c r="H28" s="32"/>
      <c r="I28" s="32"/>
      <c r="J28" s="32"/>
      <c r="K28" s="54"/>
      <c r="L28" s="55"/>
      <c r="M28" s="56"/>
    </row>
    <row r="29" spans="2:13" ht="30" x14ac:dyDescent="0.25">
      <c r="B29" s="19" t="s">
        <v>157</v>
      </c>
      <c r="C29" s="20"/>
      <c r="D29" s="92" t="s">
        <v>23</v>
      </c>
      <c r="E29" s="21" t="s">
        <v>46</v>
      </c>
      <c r="F29" s="57" t="s">
        <v>509</v>
      </c>
      <c r="G29" s="20">
        <v>1</v>
      </c>
      <c r="H29" s="20"/>
      <c r="I29" s="23" t="str">
        <f>IF(COUNTIF(I30:I34,"Fully Implemented")=ROWS(I30:I34),"MET","NOT MET")</f>
        <v>NOT MET</v>
      </c>
      <c r="J29" s="20"/>
      <c r="K29" s="48">
        <f>IF(I29="MET","",-3)</f>
        <v>-3</v>
      </c>
      <c r="L29" s="49"/>
      <c r="M29" s="50"/>
    </row>
    <row r="30" spans="2:13" ht="15.75" x14ac:dyDescent="0.25">
      <c r="B30" s="51"/>
      <c r="C30" s="25"/>
      <c r="D30" s="95" t="s">
        <v>515</v>
      </c>
      <c r="E30" s="26" t="s">
        <v>505</v>
      </c>
      <c r="F30" s="26" t="s">
        <v>510</v>
      </c>
      <c r="G30" s="25"/>
      <c r="H30" s="25"/>
      <c r="I30" s="25"/>
      <c r="J30" s="25"/>
      <c r="K30" s="35"/>
      <c r="L30" s="27"/>
      <c r="M30" s="52"/>
    </row>
    <row r="31" spans="2:13" ht="30" x14ac:dyDescent="0.25">
      <c r="B31" s="51"/>
      <c r="C31" s="25"/>
      <c r="D31" s="95" t="s">
        <v>516</v>
      </c>
      <c r="E31" s="28"/>
      <c r="F31" s="26" t="s">
        <v>511</v>
      </c>
      <c r="G31" s="25"/>
      <c r="H31" s="25"/>
      <c r="I31" s="25"/>
      <c r="J31" s="25"/>
      <c r="K31" s="35"/>
      <c r="L31" s="27"/>
      <c r="M31" s="52"/>
    </row>
    <row r="32" spans="2:13" ht="45" x14ac:dyDescent="0.25">
      <c r="B32" s="51"/>
      <c r="C32" s="25"/>
      <c r="D32" s="95" t="s">
        <v>517</v>
      </c>
      <c r="E32" s="28"/>
      <c r="F32" s="26" t="s">
        <v>512</v>
      </c>
      <c r="G32" s="25"/>
      <c r="H32" s="25"/>
      <c r="I32" s="25"/>
      <c r="J32" s="25"/>
      <c r="K32" s="35"/>
      <c r="L32" s="27"/>
      <c r="M32" s="52"/>
    </row>
    <row r="33" spans="2:13" ht="15.75" x14ac:dyDescent="0.25">
      <c r="B33" s="51"/>
      <c r="C33" s="25"/>
      <c r="D33" s="95" t="s">
        <v>518</v>
      </c>
      <c r="E33" s="28"/>
      <c r="F33" s="26" t="s">
        <v>513</v>
      </c>
      <c r="G33" s="25"/>
      <c r="H33" s="25"/>
      <c r="I33" s="25"/>
      <c r="J33" s="25"/>
      <c r="K33" s="35"/>
      <c r="L33" s="27"/>
      <c r="M33" s="52"/>
    </row>
    <row r="34" spans="2:13" ht="45.75" thickBot="1" x14ac:dyDescent="0.3">
      <c r="B34" s="53"/>
      <c r="C34" s="32"/>
      <c r="D34" s="96" t="s">
        <v>519</v>
      </c>
      <c r="E34" s="33"/>
      <c r="F34" s="34" t="s">
        <v>514</v>
      </c>
      <c r="G34" s="32"/>
      <c r="H34" s="32"/>
      <c r="I34" s="32"/>
      <c r="J34" s="32"/>
      <c r="K34" s="54"/>
      <c r="L34" s="55"/>
      <c r="M34" s="56"/>
    </row>
    <row r="35" spans="2:13" ht="30" x14ac:dyDescent="0.25">
      <c r="B35" s="19" t="s">
        <v>158</v>
      </c>
      <c r="C35" s="20"/>
      <c r="D35" s="92" t="s">
        <v>24</v>
      </c>
      <c r="E35" s="21" t="s">
        <v>46</v>
      </c>
      <c r="F35" s="57" t="s">
        <v>520</v>
      </c>
      <c r="G35" s="20">
        <v>1</v>
      </c>
      <c r="H35" s="20"/>
      <c r="I35" s="23" t="str">
        <f>IF(COUNTIF(I36:I38,"Fully Implemented")=ROWS(I36:I38),"MET","NOT MET")</f>
        <v>NOT MET</v>
      </c>
      <c r="J35" s="20"/>
      <c r="K35" s="48">
        <f>IF(I35="MET","",-1)</f>
        <v>-1</v>
      </c>
      <c r="L35" s="49"/>
      <c r="M35" s="50"/>
    </row>
    <row r="36" spans="2:13" ht="30" x14ac:dyDescent="0.25">
      <c r="B36" s="51"/>
      <c r="C36" s="25"/>
      <c r="D36" s="93" t="s">
        <v>524</v>
      </c>
      <c r="E36" s="26" t="s">
        <v>505</v>
      </c>
      <c r="F36" s="26" t="s">
        <v>521</v>
      </c>
      <c r="G36" s="25"/>
      <c r="H36" s="25"/>
      <c r="I36" s="25"/>
      <c r="J36" s="25"/>
      <c r="K36" s="35"/>
      <c r="L36" s="27"/>
      <c r="M36" s="52"/>
    </row>
    <row r="37" spans="2:13" ht="30" x14ac:dyDescent="0.25">
      <c r="B37" s="51"/>
      <c r="C37" s="25"/>
      <c r="D37" s="93" t="s">
        <v>526</v>
      </c>
      <c r="E37" s="28"/>
      <c r="F37" s="26" t="s">
        <v>522</v>
      </c>
      <c r="G37" s="25"/>
      <c r="H37" s="25"/>
      <c r="I37" s="25"/>
      <c r="J37" s="25"/>
      <c r="K37" s="35"/>
      <c r="L37" s="27"/>
      <c r="M37" s="52"/>
    </row>
    <row r="38" spans="2:13" ht="45.75" thickBot="1" x14ac:dyDescent="0.3">
      <c r="B38" s="53"/>
      <c r="C38" s="32"/>
      <c r="D38" s="94" t="s">
        <v>525</v>
      </c>
      <c r="E38" s="33"/>
      <c r="F38" s="34" t="s">
        <v>523</v>
      </c>
      <c r="G38" s="32"/>
      <c r="H38" s="32"/>
      <c r="I38" s="32"/>
      <c r="J38" s="32"/>
      <c r="K38" s="54"/>
      <c r="L38" s="55"/>
      <c r="M38" s="56"/>
    </row>
    <row r="39" spans="2:13" ht="30" x14ac:dyDescent="0.25">
      <c r="B39" s="19" t="s">
        <v>155</v>
      </c>
      <c r="C39" s="20"/>
      <c r="D39" s="92" t="s">
        <v>25</v>
      </c>
      <c r="E39" s="21" t="s">
        <v>46</v>
      </c>
      <c r="F39" s="57" t="s">
        <v>527</v>
      </c>
      <c r="G39" s="20">
        <v>3</v>
      </c>
      <c r="H39" s="20"/>
      <c r="I39" s="23" t="str">
        <f>IF(COUNTIF(I40:I43,"Fully Implemented")=ROWS(I40:I43),"MET","NOT MET")</f>
        <v>NOT MET</v>
      </c>
      <c r="J39" s="20"/>
      <c r="K39" s="48">
        <f>IF(I39="MET","",-3)</f>
        <v>-3</v>
      </c>
      <c r="L39" s="49"/>
      <c r="M39" s="50"/>
    </row>
    <row r="40" spans="2:13" ht="15.75" x14ac:dyDescent="0.25">
      <c r="B40" s="51"/>
      <c r="C40" s="25"/>
      <c r="D40" s="95" t="s">
        <v>532</v>
      </c>
      <c r="E40" s="26" t="s">
        <v>505</v>
      </c>
      <c r="F40" s="26" t="s">
        <v>528</v>
      </c>
      <c r="G40" s="25"/>
      <c r="H40" s="25"/>
      <c r="I40" s="25"/>
      <c r="J40" s="25"/>
      <c r="K40" s="35"/>
      <c r="L40" s="27"/>
      <c r="M40" s="52"/>
    </row>
    <row r="41" spans="2:13" ht="30" x14ac:dyDescent="0.25">
      <c r="B41" s="51"/>
      <c r="C41" s="25"/>
      <c r="D41" s="95" t="s">
        <v>533</v>
      </c>
      <c r="E41" s="28"/>
      <c r="F41" s="26" t="s">
        <v>529</v>
      </c>
      <c r="G41" s="25"/>
      <c r="H41" s="25"/>
      <c r="I41" s="25"/>
      <c r="J41" s="25"/>
      <c r="K41" s="35"/>
      <c r="L41" s="27"/>
      <c r="M41" s="52"/>
    </row>
    <row r="42" spans="2:13" ht="15.75" x14ac:dyDescent="0.25">
      <c r="B42" s="51"/>
      <c r="C42" s="25"/>
      <c r="D42" s="95" t="s">
        <v>534</v>
      </c>
      <c r="E42" s="28"/>
      <c r="F42" s="26" t="s">
        <v>530</v>
      </c>
      <c r="G42" s="25"/>
      <c r="H42" s="25"/>
      <c r="I42" s="25"/>
      <c r="J42" s="25"/>
      <c r="K42" s="35"/>
      <c r="L42" s="27"/>
      <c r="M42" s="52"/>
    </row>
    <row r="43" spans="2:13" ht="30.75" thickBot="1" x14ac:dyDescent="0.3">
      <c r="B43" s="53"/>
      <c r="C43" s="32"/>
      <c r="D43" s="96" t="s">
        <v>535</v>
      </c>
      <c r="E43" s="33"/>
      <c r="F43" s="34" t="s">
        <v>531</v>
      </c>
      <c r="G43" s="32"/>
      <c r="H43" s="32"/>
      <c r="I43" s="32"/>
      <c r="J43" s="32"/>
      <c r="K43" s="54"/>
      <c r="L43" s="55"/>
      <c r="M43" s="56"/>
    </row>
    <row r="44" spans="2:13" ht="30" x14ac:dyDescent="0.25">
      <c r="B44" s="19" t="s">
        <v>159</v>
      </c>
      <c r="C44" s="20"/>
      <c r="D44" s="92" t="s">
        <v>26</v>
      </c>
      <c r="E44" s="21" t="s">
        <v>46</v>
      </c>
      <c r="F44" s="57" t="s">
        <v>536</v>
      </c>
      <c r="G44" s="20">
        <v>1</v>
      </c>
      <c r="H44" s="20"/>
      <c r="I44" s="23" t="str">
        <f>IF(COUNTIF(I45:I46,"Fully Implemented")=ROWS(I45:I46),"MET","NOT MET")</f>
        <v>NOT MET</v>
      </c>
      <c r="J44" s="20"/>
      <c r="K44" s="48">
        <f>IF(I44="MET","",-1)</f>
        <v>-1</v>
      </c>
      <c r="L44" s="49"/>
      <c r="M44" s="50"/>
    </row>
    <row r="45" spans="2:13" ht="15.75" x14ac:dyDescent="0.25">
      <c r="B45" s="51"/>
      <c r="C45" s="25"/>
      <c r="D45" s="95" t="s">
        <v>539</v>
      </c>
      <c r="E45" s="26" t="s">
        <v>505</v>
      </c>
      <c r="F45" s="26" t="s">
        <v>537</v>
      </c>
      <c r="G45" s="25"/>
      <c r="H45" s="25"/>
      <c r="I45" s="25"/>
      <c r="J45" s="25"/>
      <c r="K45" s="35"/>
      <c r="L45" s="27"/>
      <c r="M45" s="52"/>
    </row>
    <row r="46" spans="2:13" ht="30.75" thickBot="1" x14ac:dyDescent="0.3">
      <c r="B46" s="53"/>
      <c r="C46" s="32"/>
      <c r="D46" s="96" t="s">
        <v>540</v>
      </c>
      <c r="E46" s="33"/>
      <c r="F46" s="34" t="s">
        <v>538</v>
      </c>
      <c r="G46" s="32"/>
      <c r="H46" s="32"/>
      <c r="I46" s="32"/>
      <c r="J46" s="32"/>
      <c r="K46" s="54"/>
      <c r="L46" s="55"/>
      <c r="M46" s="56"/>
    </row>
    <row r="47" spans="2:13" ht="30" x14ac:dyDescent="0.25">
      <c r="B47" s="19" t="s">
        <v>160</v>
      </c>
      <c r="C47" s="20"/>
      <c r="D47" s="92" t="s">
        <v>27</v>
      </c>
      <c r="E47" s="21" t="s">
        <v>46</v>
      </c>
      <c r="F47" s="57" t="s">
        <v>541</v>
      </c>
      <c r="G47" s="20">
        <v>1</v>
      </c>
      <c r="H47" s="20"/>
      <c r="I47" s="23" t="str">
        <f>IF(COUNTIF(I48:I51,"Fully Implemented")=ROWS(I48:I51),"MET","NOT MET")</f>
        <v>NOT MET</v>
      </c>
      <c r="J47" s="20"/>
      <c r="K47" s="48">
        <f>IF(I47="MET","",-1)</f>
        <v>-1</v>
      </c>
      <c r="L47" s="49"/>
      <c r="M47" s="50"/>
    </row>
    <row r="48" spans="2:13" ht="15.75" x14ac:dyDescent="0.25">
      <c r="B48" s="51"/>
      <c r="C48" s="25"/>
      <c r="D48" s="95" t="s">
        <v>546</v>
      </c>
      <c r="E48" s="26" t="s">
        <v>505</v>
      </c>
      <c r="F48" s="26" t="s">
        <v>542</v>
      </c>
      <c r="G48" s="25"/>
      <c r="H48" s="25"/>
      <c r="I48" s="25"/>
      <c r="J48" s="25"/>
      <c r="K48" s="35"/>
      <c r="L48" s="27"/>
      <c r="M48" s="52"/>
    </row>
    <row r="49" spans="2:13" ht="15.75" x14ac:dyDescent="0.25">
      <c r="B49" s="51"/>
      <c r="C49" s="25"/>
      <c r="D49" s="95" t="s">
        <v>547</v>
      </c>
      <c r="E49" s="28"/>
      <c r="F49" s="26" t="s">
        <v>543</v>
      </c>
      <c r="G49" s="25"/>
      <c r="H49" s="25"/>
      <c r="I49" s="25"/>
      <c r="J49" s="25"/>
      <c r="K49" s="35"/>
      <c r="L49" s="27"/>
      <c r="M49" s="52"/>
    </row>
    <row r="50" spans="2:13" ht="30" x14ac:dyDescent="0.25">
      <c r="B50" s="51"/>
      <c r="C50" s="25"/>
      <c r="D50" s="95" t="s">
        <v>548</v>
      </c>
      <c r="E50" s="28"/>
      <c r="F50" s="26" t="s">
        <v>544</v>
      </c>
      <c r="G50" s="25"/>
      <c r="H50" s="25"/>
      <c r="I50" s="25"/>
      <c r="J50" s="25"/>
      <c r="K50" s="35"/>
      <c r="L50" s="27"/>
      <c r="M50" s="52"/>
    </row>
    <row r="51" spans="2:13" ht="16.5" thickBot="1" x14ac:dyDescent="0.3">
      <c r="B51" s="53"/>
      <c r="C51" s="32"/>
      <c r="D51" s="96" t="s">
        <v>549</v>
      </c>
      <c r="E51" s="33"/>
      <c r="F51" s="34" t="s">
        <v>545</v>
      </c>
      <c r="G51" s="32"/>
      <c r="H51" s="32"/>
      <c r="I51" s="32"/>
      <c r="J51" s="32"/>
      <c r="K51" s="54"/>
      <c r="L51" s="55"/>
      <c r="M51" s="56"/>
    </row>
    <row r="52" spans="2:13" ht="15.75" x14ac:dyDescent="0.25">
      <c r="B52" s="19" t="s">
        <v>156</v>
      </c>
      <c r="C52" s="20"/>
      <c r="D52" s="92" t="s">
        <v>28</v>
      </c>
      <c r="E52" s="21" t="s">
        <v>46</v>
      </c>
      <c r="F52" s="57" t="s">
        <v>550</v>
      </c>
      <c r="G52" s="20">
        <v>1</v>
      </c>
      <c r="H52" s="20"/>
      <c r="I52" s="23" t="str">
        <f>IF(COUNTIF(I53:I54,"Fully Implemented")=ROWS(I53:I54),"MET","NOT MET")</f>
        <v>NOT MET</v>
      </c>
      <c r="J52" s="20"/>
      <c r="K52" s="48">
        <f>IF(I52="MET","",-1)</f>
        <v>-1</v>
      </c>
      <c r="L52" s="49"/>
      <c r="M52" s="50"/>
    </row>
    <row r="53" spans="2:13" ht="15.75" x14ac:dyDescent="0.25">
      <c r="B53" s="51"/>
      <c r="C53" s="25"/>
      <c r="D53" s="95" t="s">
        <v>553</v>
      </c>
      <c r="E53" s="26" t="s">
        <v>505</v>
      </c>
      <c r="F53" s="26" t="s">
        <v>551</v>
      </c>
      <c r="G53" s="25"/>
      <c r="H53" s="25"/>
      <c r="I53" s="25"/>
      <c r="J53" s="25"/>
      <c r="K53" s="35"/>
      <c r="L53" s="27"/>
      <c r="M53" s="52"/>
    </row>
    <row r="54" spans="2:13" ht="30.75" thickBot="1" x14ac:dyDescent="0.3">
      <c r="B54" s="53"/>
      <c r="C54" s="32"/>
      <c r="D54" s="96" t="s">
        <v>554</v>
      </c>
      <c r="E54" s="33"/>
      <c r="F54" s="34" t="s">
        <v>552</v>
      </c>
      <c r="G54" s="32"/>
      <c r="H54" s="32"/>
      <c r="I54" s="32"/>
      <c r="J54" s="32"/>
      <c r="K54" s="54"/>
      <c r="L54" s="55"/>
      <c r="M54" s="56"/>
    </row>
    <row r="55" spans="2:13" ht="30" x14ac:dyDescent="0.25">
      <c r="B55" s="19" t="s">
        <v>161</v>
      </c>
      <c r="C55" s="20"/>
      <c r="D55" s="92" t="s">
        <v>29</v>
      </c>
      <c r="E55" s="21" t="s">
        <v>46</v>
      </c>
      <c r="F55" s="57" t="s">
        <v>555</v>
      </c>
      <c r="G55" s="20">
        <v>1</v>
      </c>
      <c r="H55" s="20"/>
      <c r="I55" s="23" t="str">
        <f>IF(COUNTIF(I56:I57,"Fully Implemented")=ROWS(I56:I57),"MET","NOT MET")</f>
        <v>NOT MET</v>
      </c>
      <c r="J55" s="20"/>
      <c r="K55" s="48">
        <f>IF(I55="MET","",-1)</f>
        <v>-1</v>
      </c>
      <c r="L55" s="49"/>
      <c r="M55" s="50"/>
    </row>
    <row r="56" spans="2:13" ht="30" x14ac:dyDescent="0.25">
      <c r="B56" s="51"/>
      <c r="C56" s="25"/>
      <c r="D56" s="95" t="s">
        <v>558</v>
      </c>
      <c r="E56" s="26" t="s">
        <v>505</v>
      </c>
      <c r="F56" s="26" t="s">
        <v>556</v>
      </c>
      <c r="G56" s="25"/>
      <c r="H56" s="25"/>
      <c r="I56" s="25"/>
      <c r="J56" s="25"/>
      <c r="K56" s="35"/>
      <c r="L56" s="27"/>
      <c r="M56" s="52"/>
    </row>
    <row r="57" spans="2:13" ht="16.5" thickBot="1" x14ac:dyDescent="0.3">
      <c r="B57" s="53"/>
      <c r="C57" s="32"/>
      <c r="D57" s="96" t="s">
        <v>559</v>
      </c>
      <c r="E57" s="33"/>
      <c r="F57" s="34" t="s">
        <v>557</v>
      </c>
      <c r="G57" s="32"/>
      <c r="H57" s="32"/>
      <c r="I57" s="32"/>
      <c r="J57" s="32"/>
      <c r="K57" s="54"/>
      <c r="L57" s="55"/>
      <c r="M57" s="56"/>
    </row>
    <row r="58" spans="2:13" ht="30" x14ac:dyDescent="0.25">
      <c r="B58" s="19" t="s">
        <v>162</v>
      </c>
      <c r="C58" s="20"/>
      <c r="D58" s="92" t="s">
        <v>30</v>
      </c>
      <c r="E58" s="21" t="s">
        <v>47</v>
      </c>
      <c r="F58" s="57" t="s">
        <v>560</v>
      </c>
      <c r="G58" s="20">
        <v>1</v>
      </c>
      <c r="H58" s="20"/>
      <c r="I58" s="23" t="str">
        <f>IF(COUNTIF(I59:I61,"Fully Implemented")=ROWS(I59:I61),"MET","NOT MET")</f>
        <v>NOT MET</v>
      </c>
      <c r="J58" s="20"/>
      <c r="K58" s="48">
        <f>IF(I58="MET","",-1)</f>
        <v>-1</v>
      </c>
      <c r="L58" s="49"/>
      <c r="M58" s="50"/>
    </row>
    <row r="59" spans="2:13" ht="30" x14ac:dyDescent="0.25">
      <c r="B59" s="51"/>
      <c r="C59" s="25"/>
      <c r="D59" s="95" t="s">
        <v>564</v>
      </c>
      <c r="E59" s="26" t="s">
        <v>505</v>
      </c>
      <c r="F59" s="26" t="s">
        <v>561</v>
      </c>
      <c r="G59" s="25"/>
      <c r="H59" s="25"/>
      <c r="I59" s="25"/>
      <c r="J59" s="25"/>
      <c r="K59" s="35"/>
      <c r="L59" s="27"/>
      <c r="M59" s="52"/>
    </row>
    <row r="60" spans="2:13" ht="30" x14ac:dyDescent="0.25">
      <c r="B60" s="51"/>
      <c r="C60" s="25"/>
      <c r="D60" s="95" t="s">
        <v>566</v>
      </c>
      <c r="E60" s="36"/>
      <c r="F60" s="26" t="s">
        <v>562</v>
      </c>
      <c r="G60" s="25"/>
      <c r="H60" s="25"/>
      <c r="I60" s="25"/>
      <c r="J60" s="25"/>
      <c r="K60" s="35"/>
      <c r="L60" s="27"/>
      <c r="M60" s="52"/>
    </row>
    <row r="61" spans="2:13" ht="30.75" thickBot="1" x14ac:dyDescent="0.3">
      <c r="B61" s="53"/>
      <c r="C61" s="32"/>
      <c r="D61" s="96" t="s">
        <v>565</v>
      </c>
      <c r="E61" s="58"/>
      <c r="F61" s="34" t="s">
        <v>563</v>
      </c>
      <c r="G61" s="32"/>
      <c r="H61" s="32"/>
      <c r="I61" s="32"/>
      <c r="J61" s="32"/>
      <c r="K61" s="54"/>
      <c r="L61" s="55"/>
      <c r="M61" s="56"/>
    </row>
    <row r="62" spans="2:13" ht="15.75" x14ac:dyDescent="0.25">
      <c r="B62" s="19" t="s">
        <v>163</v>
      </c>
      <c r="C62" s="20"/>
      <c r="D62" s="92" t="s">
        <v>31</v>
      </c>
      <c r="E62" s="21" t="s">
        <v>46</v>
      </c>
      <c r="F62" s="57" t="s">
        <v>567</v>
      </c>
      <c r="G62" s="20">
        <v>1</v>
      </c>
      <c r="H62" s="20"/>
      <c r="I62" s="23" t="str">
        <f>IF(COUNTIF(I63:I64,"Fully Implemented")=ROWS(I63:I64),"MET","NOT MET")</f>
        <v>NOT MET</v>
      </c>
      <c r="J62" s="20"/>
      <c r="K62" s="48">
        <f>IF(I62="MET","",-1)</f>
        <v>-1</v>
      </c>
      <c r="L62" s="49"/>
      <c r="M62" s="50"/>
    </row>
    <row r="63" spans="2:13" ht="15.75" x14ac:dyDescent="0.25">
      <c r="B63" s="51"/>
      <c r="C63" s="25"/>
      <c r="D63" s="95" t="s">
        <v>570</v>
      </c>
      <c r="E63" s="26" t="s">
        <v>505</v>
      </c>
      <c r="F63" s="26" t="s">
        <v>568</v>
      </c>
      <c r="G63" s="25"/>
      <c r="H63" s="25"/>
      <c r="I63" s="25"/>
      <c r="J63" s="25"/>
      <c r="K63" s="35"/>
      <c r="L63" s="27"/>
      <c r="M63" s="52"/>
    </row>
    <row r="64" spans="2:13" ht="30.75" thickBot="1" x14ac:dyDescent="0.3">
      <c r="B64" s="53"/>
      <c r="C64" s="32"/>
      <c r="D64" s="96" t="s">
        <v>571</v>
      </c>
      <c r="E64" s="33"/>
      <c r="F64" s="34" t="s">
        <v>569</v>
      </c>
      <c r="G64" s="32"/>
      <c r="H64" s="32"/>
      <c r="I64" s="32"/>
      <c r="J64" s="32"/>
      <c r="K64" s="54"/>
      <c r="L64" s="55"/>
      <c r="M64" s="56"/>
    </row>
    <row r="65" spans="2:13" s="37" customFormat="1" ht="68.25" x14ac:dyDescent="0.25">
      <c r="B65" s="19" t="s">
        <v>164</v>
      </c>
      <c r="C65" s="39"/>
      <c r="D65" s="92" t="s">
        <v>32</v>
      </c>
      <c r="E65" s="21" t="s">
        <v>46</v>
      </c>
      <c r="F65" s="57" t="s">
        <v>572</v>
      </c>
      <c r="G65" s="20">
        <v>5</v>
      </c>
      <c r="H65" s="20"/>
      <c r="I65" s="23" t="str">
        <f>IF(COUNTIF(I66:I69,"Fully Implemented")=ROWS(I66:I69),"MET","NOT MET")</f>
        <v>NOT MET</v>
      </c>
      <c r="J65" s="39"/>
      <c r="K65" s="48">
        <f>IF(I65="MET","",-5)</f>
        <v>-5</v>
      </c>
      <c r="L65" s="59" t="s">
        <v>273</v>
      </c>
      <c r="M65" s="60" t="s">
        <v>274</v>
      </c>
    </row>
    <row r="66" spans="2:13" s="37" customFormat="1" ht="15.75" x14ac:dyDescent="0.25">
      <c r="B66" s="51"/>
      <c r="C66" s="25"/>
      <c r="D66" s="95" t="s">
        <v>661</v>
      </c>
      <c r="E66" s="26" t="s">
        <v>505</v>
      </c>
      <c r="F66" s="26" t="s">
        <v>573</v>
      </c>
      <c r="G66" s="25"/>
      <c r="H66" s="25"/>
      <c r="I66" s="25"/>
      <c r="J66" s="25"/>
      <c r="K66" s="35"/>
      <c r="L66" s="27"/>
      <c r="M66" s="52"/>
    </row>
    <row r="67" spans="2:13" s="37" customFormat="1" ht="15.75" x14ac:dyDescent="0.25">
      <c r="B67" s="51"/>
      <c r="C67" s="25"/>
      <c r="D67" s="95" t="s">
        <v>660</v>
      </c>
      <c r="E67" s="28"/>
      <c r="F67" s="26" t="s">
        <v>574</v>
      </c>
      <c r="G67" s="25"/>
      <c r="H67" s="25"/>
      <c r="I67" s="25"/>
      <c r="J67" s="25"/>
      <c r="K67" s="35"/>
      <c r="L67" s="27"/>
      <c r="M67" s="52"/>
    </row>
    <row r="68" spans="2:13" s="37" customFormat="1" ht="15.75" x14ac:dyDescent="0.25">
      <c r="B68" s="51"/>
      <c r="C68" s="25"/>
      <c r="D68" s="95" t="s">
        <v>659</v>
      </c>
      <c r="E68" s="28"/>
      <c r="F68" s="26" t="s">
        <v>575</v>
      </c>
      <c r="G68" s="25"/>
      <c r="H68" s="25"/>
      <c r="I68" s="25"/>
      <c r="J68" s="25"/>
      <c r="K68" s="35"/>
      <c r="L68" s="27"/>
      <c r="M68" s="52"/>
    </row>
    <row r="69" spans="2:13" s="37" customFormat="1" ht="16.5" thickBot="1" x14ac:dyDescent="0.3">
      <c r="B69" s="53"/>
      <c r="C69" s="32"/>
      <c r="D69" s="96" t="s">
        <v>658</v>
      </c>
      <c r="E69" s="33"/>
      <c r="F69" s="34" t="s">
        <v>576</v>
      </c>
      <c r="G69" s="32"/>
      <c r="H69" s="32"/>
      <c r="I69" s="32"/>
      <c r="J69" s="32"/>
      <c r="K69" s="54"/>
      <c r="L69" s="55"/>
      <c r="M69" s="56"/>
    </row>
    <row r="70" spans="2:13" ht="30" x14ac:dyDescent="0.25">
      <c r="B70" s="19" t="s">
        <v>165</v>
      </c>
      <c r="C70" s="20"/>
      <c r="D70" s="92" t="s">
        <v>33</v>
      </c>
      <c r="E70" s="21" t="s">
        <v>46</v>
      </c>
      <c r="F70" s="57" t="s">
        <v>577</v>
      </c>
      <c r="G70" s="20">
        <v>5</v>
      </c>
      <c r="H70" s="20"/>
      <c r="I70" s="23" t="str">
        <f>IF(COUNTIF(I71:I72,"Fully Implemented")=ROWS(I71:I72),"MET","NOT MET")</f>
        <v>NOT MET</v>
      </c>
      <c r="J70" s="20"/>
      <c r="K70" s="48">
        <f>IF(I70="MET","",-5)</f>
        <v>-5</v>
      </c>
      <c r="L70" s="49"/>
      <c r="M70" s="50"/>
    </row>
    <row r="71" spans="2:13" ht="30" x14ac:dyDescent="0.25">
      <c r="B71" s="51"/>
      <c r="C71" s="25"/>
      <c r="D71" s="95" t="s">
        <v>656</v>
      </c>
      <c r="E71" s="26" t="s">
        <v>505</v>
      </c>
      <c r="F71" s="26" t="s">
        <v>578</v>
      </c>
      <c r="G71" s="25"/>
      <c r="H71" s="25"/>
      <c r="I71" s="25"/>
      <c r="J71" s="25"/>
      <c r="K71" s="35"/>
      <c r="L71" s="27"/>
      <c r="M71" s="52"/>
    </row>
    <row r="72" spans="2:13" ht="30.75" thickBot="1" x14ac:dyDescent="0.3">
      <c r="B72" s="53"/>
      <c r="C72" s="32"/>
      <c r="D72" s="96" t="s">
        <v>657</v>
      </c>
      <c r="E72" s="33"/>
      <c r="F72" s="34" t="s">
        <v>579</v>
      </c>
      <c r="G72" s="32"/>
      <c r="H72" s="32"/>
      <c r="I72" s="32"/>
      <c r="J72" s="32"/>
      <c r="K72" s="54"/>
      <c r="L72" s="55"/>
      <c r="M72" s="56"/>
    </row>
    <row r="73" spans="2:13" ht="15.75" x14ac:dyDescent="0.25">
      <c r="B73" s="19" t="s">
        <v>166</v>
      </c>
      <c r="C73" s="20"/>
      <c r="D73" s="92" t="s">
        <v>34</v>
      </c>
      <c r="E73" s="21" t="s">
        <v>46</v>
      </c>
      <c r="F73" s="57" t="s">
        <v>580</v>
      </c>
      <c r="G73" s="20">
        <v>1</v>
      </c>
      <c r="H73" s="20"/>
      <c r="I73" s="23" t="str">
        <f>IF(COUNTIF(I74:I75,"Fully Implemented")=ROWS(I74:I75),"MET","NOT MET")</f>
        <v>NOT MET</v>
      </c>
      <c r="J73" s="20"/>
      <c r="K73" s="48">
        <f>IF(I73="MET","",-1)</f>
        <v>-1</v>
      </c>
      <c r="L73" s="49"/>
      <c r="M73" s="50"/>
    </row>
    <row r="74" spans="2:13" ht="15.75" x14ac:dyDescent="0.25">
      <c r="B74" s="51"/>
      <c r="C74" s="25"/>
      <c r="D74" s="95" t="s">
        <v>655</v>
      </c>
      <c r="E74" s="26" t="s">
        <v>505</v>
      </c>
      <c r="F74" s="26" t="s">
        <v>581</v>
      </c>
      <c r="G74" s="25"/>
      <c r="H74" s="25"/>
      <c r="I74" s="25"/>
      <c r="J74" s="25"/>
      <c r="K74" s="35"/>
      <c r="L74" s="27"/>
      <c r="M74" s="52"/>
    </row>
    <row r="75" spans="2:13" ht="30.75" thickBot="1" x14ac:dyDescent="0.3">
      <c r="B75" s="53"/>
      <c r="C75" s="32"/>
      <c r="D75" s="96" t="s">
        <v>654</v>
      </c>
      <c r="E75" s="33"/>
      <c r="F75" s="34" t="s">
        <v>582</v>
      </c>
      <c r="G75" s="32"/>
      <c r="H75" s="32"/>
      <c r="I75" s="32"/>
      <c r="J75" s="32"/>
      <c r="K75" s="54"/>
      <c r="L75" s="55"/>
      <c r="M75" s="56"/>
    </row>
    <row r="76" spans="2:13" ht="30" x14ac:dyDescent="0.25">
      <c r="B76" s="19" t="s">
        <v>167</v>
      </c>
      <c r="C76" s="20"/>
      <c r="D76" s="92" t="s">
        <v>35</v>
      </c>
      <c r="E76" s="21" t="s">
        <v>46</v>
      </c>
      <c r="F76" s="57" t="s">
        <v>583</v>
      </c>
      <c r="G76" s="20">
        <v>1</v>
      </c>
      <c r="H76" s="20"/>
      <c r="I76" s="23" t="str">
        <f>IF(COUNTIF(I77:I80,"Fully Implemented")=ROWS(I77:I80),"MET","NOT MET")</f>
        <v>NOT MET</v>
      </c>
      <c r="J76" s="20"/>
      <c r="K76" s="48">
        <f>IF(I76="MET","",-1)</f>
        <v>-1</v>
      </c>
      <c r="L76" s="49"/>
      <c r="M76" s="50"/>
    </row>
    <row r="77" spans="2:13" ht="30" x14ac:dyDescent="0.25">
      <c r="B77" s="51"/>
      <c r="C77" s="25"/>
      <c r="D77" s="95" t="s">
        <v>653</v>
      </c>
      <c r="E77" s="26" t="s">
        <v>505</v>
      </c>
      <c r="F77" s="26" t="s">
        <v>584</v>
      </c>
      <c r="G77" s="25"/>
      <c r="H77" s="25"/>
      <c r="I77" s="25"/>
      <c r="J77" s="25"/>
      <c r="K77" s="35"/>
      <c r="L77" s="27"/>
      <c r="M77" s="52"/>
    </row>
    <row r="78" spans="2:13" ht="30" x14ac:dyDescent="0.25">
      <c r="B78" s="51"/>
      <c r="C78" s="25"/>
      <c r="D78" s="95" t="s">
        <v>652</v>
      </c>
      <c r="E78" s="28"/>
      <c r="F78" s="26" t="s">
        <v>585</v>
      </c>
      <c r="G78" s="25"/>
      <c r="H78" s="25"/>
      <c r="I78" s="25"/>
      <c r="J78" s="25"/>
      <c r="K78" s="35"/>
      <c r="L78" s="27"/>
      <c r="M78" s="52"/>
    </row>
    <row r="79" spans="2:13" ht="30" x14ac:dyDescent="0.25">
      <c r="B79" s="51"/>
      <c r="C79" s="25"/>
      <c r="D79" s="95" t="s">
        <v>651</v>
      </c>
      <c r="E79" s="28"/>
      <c r="F79" s="26" t="s">
        <v>586</v>
      </c>
      <c r="G79" s="25"/>
      <c r="H79" s="25"/>
      <c r="I79" s="25"/>
      <c r="J79" s="25"/>
      <c r="K79" s="35"/>
      <c r="L79" s="27"/>
      <c r="M79" s="52"/>
    </row>
    <row r="80" spans="2:13" ht="30.75" thickBot="1" x14ac:dyDescent="0.3">
      <c r="B80" s="53"/>
      <c r="C80" s="32"/>
      <c r="D80" s="96" t="s">
        <v>650</v>
      </c>
      <c r="E80" s="33"/>
      <c r="F80" s="34" t="s">
        <v>587</v>
      </c>
      <c r="G80" s="32"/>
      <c r="H80" s="32"/>
      <c r="I80" s="32"/>
      <c r="J80" s="32"/>
      <c r="K80" s="54"/>
      <c r="L80" s="55"/>
      <c r="M80" s="56"/>
    </row>
    <row r="81" spans="2:13" s="37" customFormat="1" ht="67.5" x14ac:dyDescent="0.25">
      <c r="B81" s="19" t="s">
        <v>168</v>
      </c>
      <c r="C81" s="39"/>
      <c r="D81" s="92" t="s">
        <v>36</v>
      </c>
      <c r="E81" s="21" t="s">
        <v>46</v>
      </c>
      <c r="F81" s="57" t="s">
        <v>588</v>
      </c>
      <c r="G81" s="20">
        <v>5</v>
      </c>
      <c r="H81" s="20"/>
      <c r="I81" s="23" t="str">
        <f>IF(COUNTIF(I82:I83,"Fully Implemented")=ROWS(I82:I83),"MET","NOT MET")</f>
        <v>NOT MET</v>
      </c>
      <c r="J81" s="39"/>
      <c r="K81" s="48">
        <f>IF(I81="MET","",-5)</f>
        <v>-5</v>
      </c>
      <c r="L81" s="62" t="s">
        <v>275</v>
      </c>
      <c r="M81" s="60" t="s">
        <v>277</v>
      </c>
    </row>
    <row r="82" spans="2:13" s="37" customFormat="1" ht="15.75" x14ac:dyDescent="0.25">
      <c r="B82" s="51"/>
      <c r="C82" s="25"/>
      <c r="D82" s="95" t="s">
        <v>649</v>
      </c>
      <c r="E82" s="26" t="s">
        <v>505</v>
      </c>
      <c r="F82" s="26" t="s">
        <v>589</v>
      </c>
      <c r="G82" s="25"/>
      <c r="H82" s="25"/>
      <c r="I82" s="25"/>
      <c r="J82" s="25"/>
      <c r="K82" s="35"/>
      <c r="L82" s="27"/>
      <c r="M82" s="52"/>
    </row>
    <row r="83" spans="2:13" s="37" customFormat="1" ht="16.5" thickBot="1" x14ac:dyDescent="0.3">
      <c r="B83" s="53"/>
      <c r="C83" s="32"/>
      <c r="D83" s="96" t="s">
        <v>648</v>
      </c>
      <c r="E83" s="33"/>
      <c r="F83" s="34" t="s">
        <v>590</v>
      </c>
      <c r="G83" s="32"/>
      <c r="H83" s="32"/>
      <c r="I83" s="32"/>
      <c r="J83" s="32"/>
      <c r="K83" s="54"/>
      <c r="L83" s="55"/>
      <c r="M83" s="56"/>
    </row>
    <row r="84" spans="2:13" ht="15.75" x14ac:dyDescent="0.25">
      <c r="B84" s="19" t="s">
        <v>169</v>
      </c>
      <c r="C84" s="20"/>
      <c r="D84" s="92" t="s">
        <v>37</v>
      </c>
      <c r="E84" s="21" t="s">
        <v>46</v>
      </c>
      <c r="F84" s="57" t="s">
        <v>591</v>
      </c>
      <c r="G84" s="20">
        <v>5</v>
      </c>
      <c r="H84" s="20"/>
      <c r="I84" s="23" t="str">
        <f>IF(COUNTIF(I85:I90,"Fully Implemented")=ROWS(I85:I90),"MET","NOT MET")</f>
        <v>NOT MET</v>
      </c>
      <c r="J84" s="20"/>
      <c r="K84" s="48">
        <f>IF(I84="MET","",-5)</f>
        <v>-5</v>
      </c>
      <c r="L84" s="49"/>
      <c r="M84" s="50"/>
    </row>
    <row r="85" spans="2:13" ht="15.75" x14ac:dyDescent="0.25">
      <c r="B85" s="51"/>
      <c r="C85" s="25"/>
      <c r="D85" s="95" t="s">
        <v>647</v>
      </c>
      <c r="E85" s="26" t="s">
        <v>505</v>
      </c>
      <c r="F85" s="26" t="s">
        <v>592</v>
      </c>
      <c r="G85" s="25"/>
      <c r="H85" s="25"/>
      <c r="I85" s="25"/>
      <c r="J85" s="25"/>
      <c r="K85" s="35"/>
      <c r="L85" s="27"/>
      <c r="M85" s="52"/>
    </row>
    <row r="86" spans="2:13" ht="16.5" thickBot="1" x14ac:dyDescent="0.3">
      <c r="B86" s="53"/>
      <c r="C86" s="32"/>
      <c r="D86" s="96" t="s">
        <v>646</v>
      </c>
      <c r="E86" s="33"/>
      <c r="F86" s="34" t="s">
        <v>593</v>
      </c>
      <c r="G86" s="32"/>
      <c r="H86" s="32"/>
      <c r="I86" s="32"/>
      <c r="J86" s="32"/>
      <c r="K86" s="54"/>
      <c r="L86" s="55"/>
      <c r="M86" s="56"/>
    </row>
    <row r="87" spans="2:13" s="37" customFormat="1" ht="56.25" x14ac:dyDescent="0.25">
      <c r="B87" s="19" t="s">
        <v>170</v>
      </c>
      <c r="C87" s="39"/>
      <c r="D87" s="92" t="s">
        <v>38</v>
      </c>
      <c r="E87" s="21" t="s">
        <v>46</v>
      </c>
      <c r="F87" s="57" t="s">
        <v>594</v>
      </c>
      <c r="G87" s="20">
        <v>5</v>
      </c>
      <c r="H87" s="20"/>
      <c r="I87" s="23" t="str">
        <f>IF(COUNTIF(I88:I90,"Fully Implemented")=ROWS(I88:I90),"MET","NOT MET")</f>
        <v>NOT MET</v>
      </c>
      <c r="J87" s="39"/>
      <c r="K87" s="48">
        <f>IF(I87="MET","",-5)</f>
        <v>-5</v>
      </c>
      <c r="L87" s="63" t="s">
        <v>278</v>
      </c>
      <c r="M87" s="60" t="s">
        <v>279</v>
      </c>
    </row>
    <row r="88" spans="2:13" s="37" customFormat="1" ht="15.75" x14ac:dyDescent="0.25">
      <c r="B88" s="51"/>
      <c r="C88" s="25"/>
      <c r="D88" s="95" t="s">
        <v>641</v>
      </c>
      <c r="E88" s="26" t="s">
        <v>505</v>
      </c>
      <c r="F88" s="44" t="s">
        <v>595</v>
      </c>
      <c r="G88" s="25"/>
      <c r="H88" s="25"/>
      <c r="I88" s="25"/>
      <c r="J88" s="25"/>
      <c r="K88" s="35"/>
      <c r="L88" s="27"/>
      <c r="M88" s="52"/>
    </row>
    <row r="89" spans="2:13" s="37" customFormat="1" ht="15.75" x14ac:dyDescent="0.25">
      <c r="B89" s="51"/>
      <c r="C89" s="25"/>
      <c r="D89" s="95" t="s">
        <v>642</v>
      </c>
      <c r="E89" s="28"/>
      <c r="F89" s="44" t="s">
        <v>596</v>
      </c>
      <c r="G89" s="25"/>
      <c r="H89" s="25"/>
      <c r="I89" s="25"/>
      <c r="J89" s="25"/>
      <c r="K89" s="35"/>
      <c r="L89" s="27"/>
      <c r="M89" s="52"/>
    </row>
    <row r="90" spans="2:13" s="37" customFormat="1" ht="16.5" thickBot="1" x14ac:dyDescent="0.3">
      <c r="B90" s="53"/>
      <c r="C90" s="32"/>
      <c r="D90" s="96" t="s">
        <v>643</v>
      </c>
      <c r="E90" s="33"/>
      <c r="F90" s="64" t="s">
        <v>597</v>
      </c>
      <c r="G90" s="32"/>
      <c r="H90" s="32"/>
      <c r="I90" s="32"/>
      <c r="J90" s="32"/>
      <c r="K90" s="54"/>
      <c r="L90" s="55"/>
      <c r="M90" s="56"/>
    </row>
    <row r="91" spans="2:13" ht="15.75" x14ac:dyDescent="0.25">
      <c r="B91" s="19" t="s">
        <v>171</v>
      </c>
      <c r="C91" s="20"/>
      <c r="D91" s="92" t="s">
        <v>39</v>
      </c>
      <c r="E91" s="21" t="s">
        <v>46</v>
      </c>
      <c r="F91" s="57" t="s">
        <v>598</v>
      </c>
      <c r="G91" s="20">
        <v>3</v>
      </c>
      <c r="H91" s="20"/>
      <c r="I91" s="23" t="str">
        <f>IF(COUNTIF(I92:I93,"Fully Implemented")=ROWS(I92:I93),"MET","NOT MET")</f>
        <v>NOT MET</v>
      </c>
      <c r="J91" s="20"/>
      <c r="K91" s="48">
        <f>IF(I91="MET","",-3)</f>
        <v>-3</v>
      </c>
      <c r="L91" s="49"/>
      <c r="M91" s="50"/>
    </row>
    <row r="92" spans="2:13" ht="30" x14ac:dyDescent="0.25">
      <c r="B92" s="51"/>
      <c r="C92" s="25"/>
      <c r="D92" s="95" t="s">
        <v>644</v>
      </c>
      <c r="E92" s="26" t="s">
        <v>505</v>
      </c>
      <c r="F92" s="26" t="s">
        <v>599</v>
      </c>
      <c r="G92" s="25"/>
      <c r="H92" s="25"/>
      <c r="I92" s="25"/>
      <c r="J92" s="25"/>
      <c r="K92" s="35"/>
      <c r="L92" s="27"/>
      <c r="M92" s="52"/>
    </row>
    <row r="93" spans="2:13" ht="30.75" thickBot="1" x14ac:dyDescent="0.3">
      <c r="B93" s="53"/>
      <c r="C93" s="32"/>
      <c r="D93" s="96" t="s">
        <v>645</v>
      </c>
      <c r="E93" s="33"/>
      <c r="F93" s="34" t="s">
        <v>600</v>
      </c>
      <c r="G93" s="32"/>
      <c r="H93" s="32"/>
      <c r="I93" s="32"/>
      <c r="J93" s="32"/>
      <c r="K93" s="54"/>
      <c r="L93" s="55"/>
      <c r="M93" s="56"/>
    </row>
    <row r="94" spans="2:13" s="37" customFormat="1" ht="135" x14ac:dyDescent="0.25">
      <c r="B94" s="19" t="s">
        <v>172</v>
      </c>
      <c r="C94" s="20" t="s">
        <v>175</v>
      </c>
      <c r="D94" s="92" t="s">
        <v>40</v>
      </c>
      <c r="E94" s="21" t="s">
        <v>46</v>
      </c>
      <c r="F94" s="57" t="s">
        <v>601</v>
      </c>
      <c r="G94" s="20">
        <v>1</v>
      </c>
      <c r="H94" s="20"/>
      <c r="I94" s="23" t="str">
        <f>IF(COUNTIF(I95:I100,"Fully Implemented")=ROWS(I95:I100),"MET","NOT MET")</f>
        <v>NOT MET</v>
      </c>
      <c r="J94" s="39"/>
      <c r="K94" s="48">
        <f>IF(I94="MET","",-1)</f>
        <v>-1</v>
      </c>
      <c r="L94" s="63" t="s">
        <v>280</v>
      </c>
      <c r="M94" s="60" t="s">
        <v>281</v>
      </c>
    </row>
    <row r="95" spans="2:13" s="37" customFormat="1" ht="15.75" x14ac:dyDescent="0.25">
      <c r="B95" s="51"/>
      <c r="C95" s="25"/>
      <c r="D95" s="95" t="s">
        <v>635</v>
      </c>
      <c r="E95" s="26" t="s">
        <v>505</v>
      </c>
      <c r="F95" s="26" t="s">
        <v>602</v>
      </c>
      <c r="G95" s="25"/>
      <c r="H95" s="25"/>
      <c r="I95" s="25"/>
      <c r="J95" s="25"/>
      <c r="K95" s="35"/>
      <c r="L95" s="27"/>
      <c r="M95" s="52"/>
    </row>
    <row r="96" spans="2:13" s="37" customFormat="1" ht="15.75" x14ac:dyDescent="0.25">
      <c r="B96" s="51"/>
      <c r="C96" s="25"/>
      <c r="D96" s="95" t="s">
        <v>636</v>
      </c>
      <c r="E96" s="28"/>
      <c r="F96" s="26" t="s">
        <v>603</v>
      </c>
      <c r="G96" s="25"/>
      <c r="H96" s="25"/>
      <c r="I96" s="25"/>
      <c r="J96" s="25"/>
      <c r="K96" s="35"/>
      <c r="L96" s="27"/>
      <c r="M96" s="52"/>
    </row>
    <row r="97" spans="2:13" s="37" customFormat="1" ht="15.75" x14ac:dyDescent="0.25">
      <c r="B97" s="51"/>
      <c r="C97" s="25"/>
      <c r="D97" s="95" t="s">
        <v>637</v>
      </c>
      <c r="E97" s="28"/>
      <c r="F97" s="26" t="s">
        <v>604</v>
      </c>
      <c r="G97" s="25"/>
      <c r="H97" s="25"/>
      <c r="I97" s="25"/>
      <c r="J97" s="25"/>
      <c r="K97" s="35"/>
      <c r="L97" s="27"/>
      <c r="M97" s="52"/>
    </row>
    <row r="98" spans="2:13" s="37" customFormat="1" ht="15.75" x14ac:dyDescent="0.25">
      <c r="B98" s="51"/>
      <c r="C98" s="25"/>
      <c r="D98" s="95" t="s">
        <v>638</v>
      </c>
      <c r="E98" s="28"/>
      <c r="F98" s="26" t="s">
        <v>605</v>
      </c>
      <c r="G98" s="25"/>
      <c r="H98" s="25"/>
      <c r="I98" s="25"/>
      <c r="J98" s="25"/>
      <c r="K98" s="35"/>
      <c r="L98" s="27"/>
      <c r="M98" s="52"/>
    </row>
    <row r="99" spans="2:13" s="37" customFormat="1" ht="15.75" x14ac:dyDescent="0.25">
      <c r="B99" s="51"/>
      <c r="C99" s="25"/>
      <c r="D99" s="95" t="s">
        <v>639</v>
      </c>
      <c r="E99" s="28"/>
      <c r="F99" s="26" t="s">
        <v>606</v>
      </c>
      <c r="G99" s="25"/>
      <c r="H99" s="25"/>
      <c r="I99" s="25"/>
      <c r="J99" s="25"/>
      <c r="K99" s="35"/>
      <c r="L99" s="27"/>
      <c r="M99" s="52"/>
    </row>
    <row r="100" spans="2:13" s="37" customFormat="1" ht="16.5" thickBot="1" x14ac:dyDescent="0.3">
      <c r="B100" s="53"/>
      <c r="C100" s="32"/>
      <c r="D100" s="96" t="s">
        <v>640</v>
      </c>
      <c r="E100" s="33"/>
      <c r="F100" s="34" t="s">
        <v>607</v>
      </c>
      <c r="G100" s="32"/>
      <c r="H100" s="32"/>
      <c r="I100" s="32"/>
      <c r="J100" s="32"/>
      <c r="K100" s="54"/>
      <c r="L100" s="55"/>
      <c r="M100" s="56"/>
    </row>
    <row r="101" spans="2:13" ht="30" x14ac:dyDescent="0.25">
      <c r="B101" s="19" t="s">
        <v>173</v>
      </c>
      <c r="C101" s="20"/>
      <c r="D101" s="92" t="s">
        <v>41</v>
      </c>
      <c r="E101" s="21" t="s">
        <v>46</v>
      </c>
      <c r="F101" s="57" t="s">
        <v>608</v>
      </c>
      <c r="G101" s="20">
        <v>1</v>
      </c>
      <c r="H101" s="20"/>
      <c r="I101" s="23" t="str">
        <f>IF(COUNTIF(I102:I104,"Fully Implemented")=ROWS(I102:I104),"MET","NOT MET")</f>
        <v>NOT MET</v>
      </c>
      <c r="J101" s="20"/>
      <c r="K101" s="48">
        <f>IF(I101="MET","",-1)</f>
        <v>-1</v>
      </c>
      <c r="L101" s="49"/>
      <c r="M101" s="50"/>
    </row>
    <row r="102" spans="2:13" ht="30" x14ac:dyDescent="0.25">
      <c r="B102" s="51"/>
      <c r="C102" s="25"/>
      <c r="D102" s="95" t="s">
        <v>632</v>
      </c>
      <c r="E102" s="26" t="s">
        <v>505</v>
      </c>
      <c r="F102" s="26" t="s">
        <v>609</v>
      </c>
      <c r="G102" s="25"/>
      <c r="H102" s="25"/>
      <c r="I102" s="25"/>
      <c r="J102" s="25"/>
      <c r="K102" s="35"/>
      <c r="L102" s="27"/>
      <c r="M102" s="52"/>
    </row>
    <row r="103" spans="2:13" ht="30" x14ac:dyDescent="0.25">
      <c r="B103" s="51"/>
      <c r="C103" s="25"/>
      <c r="D103" s="95" t="s">
        <v>633</v>
      </c>
      <c r="E103" s="28"/>
      <c r="F103" s="26" t="s">
        <v>610</v>
      </c>
      <c r="G103" s="25"/>
      <c r="H103" s="25"/>
      <c r="I103" s="25"/>
      <c r="J103" s="25"/>
      <c r="K103" s="35"/>
      <c r="L103" s="27"/>
      <c r="M103" s="52"/>
    </row>
    <row r="104" spans="2:13" ht="30.75" thickBot="1" x14ac:dyDescent="0.3">
      <c r="B104" s="53"/>
      <c r="C104" s="32"/>
      <c r="D104" s="96" t="s">
        <v>634</v>
      </c>
      <c r="E104" s="33"/>
      <c r="F104" s="34" t="s">
        <v>611</v>
      </c>
      <c r="G104" s="32"/>
      <c r="H104" s="32"/>
      <c r="I104" s="32"/>
      <c r="J104" s="32"/>
      <c r="K104" s="54"/>
      <c r="L104" s="55"/>
      <c r="M104" s="56"/>
    </row>
    <row r="105" spans="2:13" ht="33.75" x14ac:dyDescent="0.25">
      <c r="B105" s="19" t="s">
        <v>174</v>
      </c>
      <c r="C105" s="20" t="s">
        <v>176</v>
      </c>
      <c r="D105" s="92" t="s">
        <v>42</v>
      </c>
      <c r="E105" s="21" t="s">
        <v>46</v>
      </c>
      <c r="F105" s="57" t="s">
        <v>612</v>
      </c>
      <c r="G105" s="20">
        <v>1</v>
      </c>
      <c r="H105" s="20"/>
      <c r="I105" s="23" t="str">
        <f>IF(COUNTIF(I106:I110,"Fully Implemented")=ROWS(I106:I110),"MET","NOT MET")</f>
        <v>NOT MET</v>
      </c>
      <c r="J105" s="39"/>
      <c r="K105" s="48">
        <f>IF(I105="MET","",-1)</f>
        <v>-1</v>
      </c>
      <c r="L105" s="63" t="s">
        <v>282</v>
      </c>
      <c r="M105" s="60" t="s">
        <v>283</v>
      </c>
    </row>
    <row r="106" spans="2:13" ht="30" x14ac:dyDescent="0.25">
      <c r="B106" s="51"/>
      <c r="C106" s="25"/>
      <c r="D106" s="95" t="s">
        <v>627</v>
      </c>
      <c r="E106" s="26" t="s">
        <v>505</v>
      </c>
      <c r="F106" s="26" t="s">
        <v>617</v>
      </c>
      <c r="G106" s="25"/>
      <c r="H106" s="25"/>
      <c r="I106" s="25"/>
      <c r="J106" s="25"/>
      <c r="K106" s="35"/>
      <c r="L106" s="27"/>
      <c r="M106" s="52"/>
    </row>
    <row r="107" spans="2:13" ht="30" x14ac:dyDescent="0.25">
      <c r="B107" s="51"/>
      <c r="C107" s="25"/>
      <c r="D107" s="95" t="s">
        <v>628</v>
      </c>
      <c r="E107" s="28"/>
      <c r="F107" s="26" t="s">
        <v>613</v>
      </c>
      <c r="G107" s="25"/>
      <c r="H107" s="25"/>
      <c r="I107" s="25"/>
      <c r="J107" s="25"/>
      <c r="K107" s="35"/>
      <c r="L107" s="27"/>
      <c r="M107" s="52"/>
    </row>
    <row r="108" spans="2:13" ht="30" x14ac:dyDescent="0.25">
      <c r="B108" s="51"/>
      <c r="C108" s="25"/>
      <c r="D108" s="95" t="s">
        <v>629</v>
      </c>
      <c r="E108" s="28"/>
      <c r="F108" s="26" t="s">
        <v>614</v>
      </c>
      <c r="G108" s="25"/>
      <c r="H108" s="25"/>
      <c r="I108" s="25"/>
      <c r="J108" s="25"/>
      <c r="K108" s="35"/>
      <c r="L108" s="27"/>
      <c r="M108" s="52"/>
    </row>
    <row r="109" spans="2:13" ht="30" x14ac:dyDescent="0.25">
      <c r="B109" s="51"/>
      <c r="C109" s="25"/>
      <c r="D109" s="95" t="s">
        <v>630</v>
      </c>
      <c r="E109" s="28"/>
      <c r="F109" s="26" t="s">
        <v>615</v>
      </c>
      <c r="G109" s="25"/>
      <c r="H109" s="25"/>
      <c r="I109" s="25"/>
      <c r="J109" s="25"/>
      <c r="K109" s="35"/>
      <c r="L109" s="27"/>
      <c r="M109" s="52"/>
    </row>
    <row r="110" spans="2:13" ht="30.75" thickBot="1" x14ac:dyDescent="0.3">
      <c r="B110" s="53"/>
      <c r="C110" s="32"/>
      <c r="D110" s="96" t="s">
        <v>631</v>
      </c>
      <c r="E110" s="33"/>
      <c r="F110" s="34" t="s">
        <v>616</v>
      </c>
      <c r="G110" s="32"/>
      <c r="H110" s="32"/>
      <c r="I110" s="32"/>
      <c r="J110" s="32"/>
      <c r="K110" s="54"/>
      <c r="L110" s="55"/>
      <c r="M110" s="56"/>
    </row>
    <row r="111" spans="2:13" ht="67.5" x14ac:dyDescent="0.25">
      <c r="B111" s="19" t="s">
        <v>177</v>
      </c>
      <c r="C111" s="39"/>
      <c r="D111" s="92" t="s">
        <v>43</v>
      </c>
      <c r="E111" s="21" t="s">
        <v>48</v>
      </c>
      <c r="F111" s="57" t="s">
        <v>618</v>
      </c>
      <c r="G111" s="20">
        <v>5</v>
      </c>
      <c r="H111" s="20"/>
      <c r="I111" s="23" t="str">
        <f>IF(COUNTIF(I112:I115,"Fully Implemented")=ROWS(I112:I115),"MET","NOT MET")</f>
        <v>NOT MET</v>
      </c>
      <c r="J111" s="39"/>
      <c r="K111" s="48">
        <f>IF(I111="MET","",-5)</f>
        <v>-5</v>
      </c>
      <c r="L111" s="63" t="s">
        <v>284</v>
      </c>
      <c r="M111" s="60" t="s">
        <v>283</v>
      </c>
    </row>
    <row r="112" spans="2:13" ht="30" x14ac:dyDescent="0.25">
      <c r="B112" s="51"/>
      <c r="C112" s="25"/>
      <c r="D112" s="95" t="s">
        <v>623</v>
      </c>
      <c r="E112" s="26" t="s">
        <v>505</v>
      </c>
      <c r="F112" s="26" t="s">
        <v>619</v>
      </c>
      <c r="G112" s="25"/>
      <c r="H112" s="25"/>
      <c r="I112" s="25"/>
      <c r="J112" s="25"/>
      <c r="K112" s="35"/>
      <c r="L112" s="27"/>
      <c r="M112" s="52"/>
    </row>
    <row r="113" spans="2:13" ht="30" x14ac:dyDescent="0.25">
      <c r="B113" s="51"/>
      <c r="C113" s="25"/>
      <c r="D113" s="95" t="s">
        <v>624</v>
      </c>
      <c r="E113" s="28"/>
      <c r="F113" s="26" t="s">
        <v>620</v>
      </c>
      <c r="G113" s="25"/>
      <c r="H113" s="25"/>
      <c r="I113" s="25"/>
      <c r="J113" s="25"/>
      <c r="K113" s="35"/>
      <c r="L113" s="27"/>
      <c r="M113" s="52"/>
    </row>
    <row r="114" spans="2:13" ht="30" x14ac:dyDescent="0.25">
      <c r="B114" s="51"/>
      <c r="C114" s="25"/>
      <c r="D114" s="95" t="s">
        <v>625</v>
      </c>
      <c r="E114" s="28"/>
      <c r="F114" s="26" t="s">
        <v>621</v>
      </c>
      <c r="G114" s="25"/>
      <c r="H114" s="25"/>
      <c r="I114" s="25"/>
      <c r="J114" s="25"/>
      <c r="K114" s="35"/>
      <c r="L114" s="27"/>
      <c r="M114" s="52"/>
    </row>
    <row r="115" spans="2:13" ht="45.75" thickBot="1" x14ac:dyDescent="0.3">
      <c r="B115" s="53"/>
      <c r="C115" s="32"/>
      <c r="D115" s="96" t="s">
        <v>626</v>
      </c>
      <c r="E115" s="33"/>
      <c r="F115" s="34" t="s">
        <v>622</v>
      </c>
      <c r="G115" s="32"/>
      <c r="H115" s="32"/>
      <c r="I115" s="32"/>
      <c r="J115" s="32"/>
      <c r="K115" s="54"/>
      <c r="L115" s="55"/>
      <c r="M115" s="56"/>
    </row>
    <row r="116" spans="2:13" ht="78.75" x14ac:dyDescent="0.25">
      <c r="B116" s="19" t="s">
        <v>178</v>
      </c>
      <c r="C116" s="20"/>
      <c r="D116" s="92" t="s">
        <v>44</v>
      </c>
      <c r="E116" s="21" t="s">
        <v>48</v>
      </c>
      <c r="F116" s="57" t="s">
        <v>662</v>
      </c>
      <c r="G116" s="20">
        <v>5</v>
      </c>
      <c r="H116" s="20"/>
      <c r="I116" s="23" t="str">
        <f>IF(COUNTIF(I117:I119,"Fully Implemented")=ROWS(I117:I119),"MET","NOT MET")</f>
        <v>NOT MET</v>
      </c>
      <c r="J116" s="20"/>
      <c r="K116" s="48">
        <f>IF(I116="MET","",-5)</f>
        <v>-5</v>
      </c>
      <c r="L116" s="63" t="s">
        <v>285</v>
      </c>
      <c r="M116" s="65" t="s">
        <v>286</v>
      </c>
    </row>
    <row r="117" spans="2:13" ht="30" x14ac:dyDescent="0.25">
      <c r="B117" s="51"/>
      <c r="C117" s="25"/>
      <c r="D117" s="95" t="s">
        <v>666</v>
      </c>
      <c r="E117" s="26" t="s">
        <v>505</v>
      </c>
      <c r="F117" s="26" t="s">
        <v>663</v>
      </c>
      <c r="G117" s="25"/>
      <c r="H117" s="25"/>
      <c r="I117" s="25"/>
      <c r="J117" s="25"/>
      <c r="K117" s="35"/>
      <c r="L117" s="27"/>
      <c r="M117" s="52"/>
    </row>
    <row r="118" spans="2:13" ht="30" x14ac:dyDescent="0.25">
      <c r="B118" s="51"/>
      <c r="C118" s="25"/>
      <c r="D118" s="95" t="s">
        <v>667</v>
      </c>
      <c r="E118" s="28"/>
      <c r="F118" s="26" t="s">
        <v>664</v>
      </c>
      <c r="G118" s="25"/>
      <c r="H118" s="25"/>
      <c r="I118" s="25"/>
      <c r="J118" s="25"/>
      <c r="K118" s="35"/>
      <c r="L118" s="27"/>
      <c r="M118" s="52"/>
    </row>
    <row r="119" spans="2:13" ht="30.75" thickBot="1" x14ac:dyDescent="0.3">
      <c r="B119" s="53"/>
      <c r="C119" s="32"/>
      <c r="D119" s="96" t="s">
        <v>668</v>
      </c>
      <c r="E119" s="33"/>
      <c r="F119" s="34" t="s">
        <v>665</v>
      </c>
      <c r="G119" s="32"/>
      <c r="H119" s="32"/>
      <c r="I119" s="32"/>
      <c r="J119" s="32"/>
      <c r="K119" s="54"/>
      <c r="L119" s="55"/>
      <c r="M119" s="56"/>
    </row>
    <row r="120" spans="2:13" ht="30" x14ac:dyDescent="0.25">
      <c r="B120" s="19" t="s">
        <v>179</v>
      </c>
      <c r="C120" s="20"/>
      <c r="D120" s="92" t="s">
        <v>45</v>
      </c>
      <c r="E120" s="21" t="s">
        <v>48</v>
      </c>
      <c r="F120" s="57" t="s">
        <v>669</v>
      </c>
      <c r="G120" s="20">
        <v>1</v>
      </c>
      <c r="H120" s="20"/>
      <c r="I120" s="23" t="str">
        <f>IF(COUNTIF(I121:I122,"Fully Implemented")=ROWS(I121:I122),"MET","NOT MET")</f>
        <v>NOT MET</v>
      </c>
      <c r="J120" s="20"/>
      <c r="K120" s="48">
        <f>IF(I120="MET","",-1)</f>
        <v>-1</v>
      </c>
      <c r="L120" s="49"/>
      <c r="M120" s="50"/>
    </row>
    <row r="121" spans="2:13" ht="15.75" x14ac:dyDescent="0.25">
      <c r="B121" s="51"/>
      <c r="C121" s="25"/>
      <c r="D121" s="95" t="s">
        <v>672</v>
      </c>
      <c r="E121" s="26" t="s">
        <v>505</v>
      </c>
      <c r="F121" s="26" t="s">
        <v>670</v>
      </c>
      <c r="G121" s="25"/>
      <c r="H121" s="25"/>
      <c r="I121" s="25"/>
      <c r="J121" s="25"/>
      <c r="K121" s="35"/>
      <c r="L121" s="27"/>
      <c r="M121" s="52"/>
    </row>
    <row r="122" spans="2:13" ht="30.75" thickBot="1" x14ac:dyDescent="0.3">
      <c r="B122" s="53"/>
      <c r="C122" s="32"/>
      <c r="D122" s="96" t="s">
        <v>673</v>
      </c>
      <c r="E122" s="33"/>
      <c r="F122" s="34" t="s">
        <v>671</v>
      </c>
      <c r="G122" s="32"/>
      <c r="H122" s="32"/>
      <c r="I122" s="32"/>
      <c r="J122" s="32"/>
      <c r="K122" s="54"/>
      <c r="L122" s="55"/>
      <c r="M122" s="56"/>
    </row>
    <row r="123" spans="2:13" ht="45" x14ac:dyDescent="0.25">
      <c r="B123" s="19" t="s">
        <v>180</v>
      </c>
      <c r="C123" s="20"/>
      <c r="D123" s="92" t="s">
        <v>49</v>
      </c>
      <c r="E123" s="21" t="s">
        <v>50</v>
      </c>
      <c r="F123" s="57" t="s">
        <v>674</v>
      </c>
      <c r="G123" s="20">
        <v>5</v>
      </c>
      <c r="H123" s="20"/>
      <c r="I123" s="23" t="str">
        <f>IF(COUNTIF(I124:I129,"Fully Implemented")=ROWS(I124:I129),"MET","NOT MET")</f>
        <v>NOT MET</v>
      </c>
      <c r="J123" s="20"/>
      <c r="K123" s="48">
        <f>IF(I123="MET","",-5)</f>
        <v>-5</v>
      </c>
      <c r="L123" s="62" t="s">
        <v>287</v>
      </c>
      <c r="M123" s="65" t="s">
        <v>288</v>
      </c>
    </row>
    <row r="124" spans="2:13" ht="45" x14ac:dyDescent="0.25">
      <c r="B124" s="51"/>
      <c r="C124" s="25"/>
      <c r="D124" s="95" t="s">
        <v>681</v>
      </c>
      <c r="E124" s="26" t="s">
        <v>505</v>
      </c>
      <c r="F124" s="26" t="s">
        <v>675</v>
      </c>
      <c r="G124" s="25"/>
      <c r="H124" s="25"/>
      <c r="I124" s="25"/>
      <c r="J124" s="25"/>
      <c r="K124" s="35"/>
      <c r="L124" s="27"/>
      <c r="M124" s="52"/>
    </row>
    <row r="125" spans="2:13" ht="45" x14ac:dyDescent="0.25">
      <c r="B125" s="51"/>
      <c r="C125" s="25"/>
      <c r="D125" s="95" t="s">
        <v>682</v>
      </c>
      <c r="E125" s="28"/>
      <c r="F125" s="26" t="s">
        <v>676</v>
      </c>
      <c r="G125" s="25"/>
      <c r="H125" s="25"/>
      <c r="I125" s="25"/>
      <c r="J125" s="25"/>
      <c r="K125" s="35"/>
      <c r="L125" s="27"/>
      <c r="M125" s="52"/>
    </row>
    <row r="126" spans="2:13" ht="15.75" x14ac:dyDescent="0.25">
      <c r="B126" s="51"/>
      <c r="C126" s="25"/>
      <c r="D126" s="95" t="s">
        <v>683</v>
      </c>
      <c r="E126" s="28"/>
      <c r="F126" s="26" t="s">
        <v>677</v>
      </c>
      <c r="G126" s="25"/>
      <c r="H126" s="25"/>
      <c r="I126" s="25"/>
      <c r="J126" s="25"/>
      <c r="K126" s="35"/>
      <c r="L126" s="27"/>
      <c r="M126" s="52"/>
    </row>
    <row r="127" spans="2:13" ht="15.75" x14ac:dyDescent="0.25">
      <c r="B127" s="51"/>
      <c r="C127" s="25"/>
      <c r="D127" s="95" t="s">
        <v>684</v>
      </c>
      <c r="E127" s="28"/>
      <c r="F127" s="26" t="s">
        <v>678</v>
      </c>
      <c r="G127" s="25"/>
      <c r="H127" s="25"/>
      <c r="I127" s="25"/>
      <c r="J127" s="25"/>
      <c r="K127" s="35"/>
      <c r="L127" s="27"/>
      <c r="M127" s="52"/>
    </row>
    <row r="128" spans="2:13" ht="15.75" x14ac:dyDescent="0.25">
      <c r="B128" s="51"/>
      <c r="C128" s="25"/>
      <c r="D128" s="95" t="s">
        <v>685</v>
      </c>
      <c r="E128" s="28"/>
      <c r="F128" s="26" t="s">
        <v>679</v>
      </c>
      <c r="G128" s="25"/>
      <c r="H128" s="25"/>
      <c r="I128" s="25"/>
      <c r="J128" s="25"/>
      <c r="K128" s="35"/>
      <c r="L128" s="27"/>
      <c r="M128" s="52"/>
    </row>
    <row r="129" spans="2:13" ht="16.5" thickBot="1" x14ac:dyDescent="0.3">
      <c r="B129" s="53"/>
      <c r="C129" s="32"/>
      <c r="D129" s="96" t="s">
        <v>686</v>
      </c>
      <c r="E129" s="33"/>
      <c r="F129" s="34" t="s">
        <v>680</v>
      </c>
      <c r="G129" s="32"/>
      <c r="H129" s="32"/>
      <c r="I129" s="32"/>
      <c r="J129" s="32"/>
      <c r="K129" s="54"/>
      <c r="L129" s="55"/>
      <c r="M129" s="56"/>
    </row>
    <row r="130" spans="2:13" ht="90" x14ac:dyDescent="0.25">
      <c r="B130" s="19" t="s">
        <v>181</v>
      </c>
      <c r="C130" s="20"/>
      <c r="D130" s="92" t="s">
        <v>51</v>
      </c>
      <c r="E130" s="21" t="s">
        <v>50</v>
      </c>
      <c r="F130" s="57" t="s">
        <v>687</v>
      </c>
      <c r="G130" s="20">
        <v>3</v>
      </c>
      <c r="H130" s="20"/>
      <c r="I130" s="23" t="str">
        <f>IF(COUNTIF(I131:I132,"Fully Implemented")=ROWS(I131:I132),"MET","NOT MET")</f>
        <v>NOT MET</v>
      </c>
      <c r="J130" s="20"/>
      <c r="K130" s="48">
        <f>IF(I130="MET","",-3)</f>
        <v>-3</v>
      </c>
      <c r="L130" s="62" t="s">
        <v>289</v>
      </c>
      <c r="M130" s="65" t="s">
        <v>288</v>
      </c>
    </row>
    <row r="131" spans="2:13" ht="30" x14ac:dyDescent="0.25">
      <c r="B131" s="51"/>
      <c r="C131" s="25"/>
      <c r="D131" s="95" t="s">
        <v>689</v>
      </c>
      <c r="E131" s="26" t="s">
        <v>505</v>
      </c>
      <c r="F131" s="26" t="s">
        <v>688</v>
      </c>
      <c r="G131" s="25"/>
      <c r="H131" s="25"/>
      <c r="I131" s="25"/>
      <c r="J131" s="25"/>
      <c r="K131" s="35"/>
      <c r="L131" s="27"/>
      <c r="M131" s="52"/>
    </row>
    <row r="132" spans="2:13" ht="16.5" thickBot="1" x14ac:dyDescent="0.3">
      <c r="B132" s="53"/>
      <c r="C132" s="32"/>
      <c r="D132" s="96" t="s">
        <v>690</v>
      </c>
      <c r="E132" s="33"/>
      <c r="F132" s="34" t="s">
        <v>678</v>
      </c>
      <c r="G132" s="32"/>
      <c r="H132" s="32"/>
      <c r="I132" s="32"/>
      <c r="J132" s="32"/>
      <c r="K132" s="54"/>
      <c r="L132" s="55"/>
      <c r="M132" s="56"/>
    </row>
    <row r="133" spans="2:13" ht="45" x14ac:dyDescent="0.25">
      <c r="B133" s="19" t="s">
        <v>182</v>
      </c>
      <c r="C133" s="20"/>
      <c r="D133" s="92" t="s">
        <v>52</v>
      </c>
      <c r="E133" s="21" t="s">
        <v>50</v>
      </c>
      <c r="F133" s="57" t="s">
        <v>691</v>
      </c>
      <c r="G133" s="20">
        <v>1</v>
      </c>
      <c r="H133" s="20"/>
      <c r="I133" s="23" t="str">
        <f>IF(COUNTIF(I134:I136,"Fully Implemented")=ROWS(I134:I136),"MET","NOT MET")</f>
        <v>NOT MET</v>
      </c>
      <c r="J133" s="20"/>
      <c r="K133" s="48">
        <f>IF(I133="MET","",-1)</f>
        <v>-1</v>
      </c>
      <c r="L133" s="66" t="s">
        <v>290</v>
      </c>
      <c r="M133" s="65" t="s">
        <v>296</v>
      </c>
    </row>
    <row r="134" spans="2:13" ht="15.75" x14ac:dyDescent="0.25">
      <c r="B134" s="51"/>
      <c r="C134" s="25"/>
      <c r="D134" s="95" t="s">
        <v>695</v>
      </c>
      <c r="E134" s="26" t="s">
        <v>505</v>
      </c>
      <c r="F134" s="26" t="s">
        <v>692</v>
      </c>
      <c r="G134" s="25"/>
      <c r="H134" s="25"/>
      <c r="I134" s="25"/>
      <c r="J134" s="25"/>
      <c r="K134" s="35"/>
      <c r="L134" s="27"/>
      <c r="M134" s="52"/>
    </row>
    <row r="135" spans="2:13" ht="30" x14ac:dyDescent="0.25">
      <c r="B135" s="51"/>
      <c r="C135" s="25"/>
      <c r="D135" s="95" t="s">
        <v>696</v>
      </c>
      <c r="E135" s="28"/>
      <c r="F135" s="26" t="s">
        <v>693</v>
      </c>
      <c r="G135" s="25"/>
      <c r="H135" s="25"/>
      <c r="I135" s="25"/>
      <c r="J135" s="25"/>
      <c r="K135" s="35"/>
      <c r="L135" s="27"/>
      <c r="M135" s="52"/>
    </row>
    <row r="136" spans="2:13" ht="16.5" thickBot="1" x14ac:dyDescent="0.3">
      <c r="B136" s="53"/>
      <c r="C136" s="32"/>
      <c r="D136" s="96" t="s">
        <v>697</v>
      </c>
      <c r="E136" s="33"/>
      <c r="F136" s="34" t="s">
        <v>694</v>
      </c>
      <c r="G136" s="32"/>
      <c r="H136" s="32"/>
      <c r="I136" s="32"/>
      <c r="J136" s="32"/>
      <c r="K136" s="54"/>
      <c r="L136" s="55"/>
      <c r="M136" s="56"/>
    </row>
    <row r="137" spans="2:13" ht="56.25" x14ac:dyDescent="0.25">
      <c r="B137" s="19" t="s">
        <v>183</v>
      </c>
      <c r="C137" s="20"/>
      <c r="D137" s="92" t="s">
        <v>53</v>
      </c>
      <c r="E137" s="21" t="s">
        <v>50</v>
      </c>
      <c r="F137" s="57" t="s">
        <v>698</v>
      </c>
      <c r="G137" s="20">
        <v>1</v>
      </c>
      <c r="H137" s="20"/>
      <c r="I137" s="23" t="str">
        <f>IF(COUNTIF(I138:I140,"Fully Implemented")=ROWS(I138:I140),"MET","NOT MET")</f>
        <v>NOT MET</v>
      </c>
      <c r="J137" s="20"/>
      <c r="K137" s="48">
        <f>IF(I137="MET","",-1)</f>
        <v>-1</v>
      </c>
      <c r="L137" s="62" t="s">
        <v>291</v>
      </c>
      <c r="M137" s="65" t="s">
        <v>297</v>
      </c>
    </row>
    <row r="138" spans="2:13" ht="30" x14ac:dyDescent="0.25">
      <c r="B138" s="51"/>
      <c r="C138" s="25"/>
      <c r="D138" s="95" t="s">
        <v>702</v>
      </c>
      <c r="E138" s="26" t="s">
        <v>505</v>
      </c>
      <c r="F138" s="26" t="s">
        <v>699</v>
      </c>
      <c r="G138" s="25"/>
      <c r="H138" s="25"/>
      <c r="I138" s="25"/>
      <c r="J138" s="25"/>
      <c r="K138" s="35"/>
      <c r="L138" s="27"/>
      <c r="M138" s="52"/>
    </row>
    <row r="139" spans="2:13" ht="30" x14ac:dyDescent="0.25">
      <c r="B139" s="51"/>
      <c r="C139" s="25"/>
      <c r="D139" s="95" t="s">
        <v>703</v>
      </c>
      <c r="E139" s="28"/>
      <c r="F139" s="26" t="s">
        <v>700</v>
      </c>
      <c r="G139" s="25"/>
      <c r="H139" s="25"/>
      <c r="I139" s="25"/>
      <c r="J139" s="25"/>
      <c r="K139" s="35"/>
      <c r="L139" s="27"/>
      <c r="M139" s="52"/>
    </row>
    <row r="140" spans="2:13" ht="30.75" thickBot="1" x14ac:dyDescent="0.3">
      <c r="B140" s="53"/>
      <c r="C140" s="32"/>
      <c r="D140" s="96" t="s">
        <v>704</v>
      </c>
      <c r="E140" s="33"/>
      <c r="F140" s="34" t="s">
        <v>701</v>
      </c>
      <c r="G140" s="32"/>
      <c r="H140" s="32"/>
      <c r="I140" s="32"/>
      <c r="J140" s="32"/>
      <c r="K140" s="54"/>
      <c r="L140" s="55"/>
      <c r="M140" s="56"/>
    </row>
    <row r="141" spans="2:13" ht="56.25" x14ac:dyDescent="0.25">
      <c r="B141" s="19" t="s">
        <v>184</v>
      </c>
      <c r="C141" s="20"/>
      <c r="D141" s="92" t="s">
        <v>54</v>
      </c>
      <c r="E141" s="21" t="s">
        <v>50</v>
      </c>
      <c r="F141" s="57" t="s">
        <v>705</v>
      </c>
      <c r="G141" s="20">
        <v>5</v>
      </c>
      <c r="H141" s="20"/>
      <c r="I141" s="23" t="str">
        <f>IF(COUNTIF(I142:I143,"Fully Implemented")=ROWS(I142:I143),"MET","NOT MET")</f>
        <v>NOT MET</v>
      </c>
      <c r="J141" s="20"/>
      <c r="K141" s="48">
        <f>IF(I141="MET","",-5)</f>
        <v>-5</v>
      </c>
      <c r="L141" s="62" t="s">
        <v>292</v>
      </c>
      <c r="M141" s="65" t="s">
        <v>298</v>
      </c>
    </row>
    <row r="142" spans="2:13" ht="45" x14ac:dyDescent="0.25">
      <c r="B142" s="51"/>
      <c r="C142" s="25"/>
      <c r="D142" s="95" t="s">
        <v>708</v>
      </c>
      <c r="E142" s="26" t="s">
        <v>505</v>
      </c>
      <c r="F142" s="26" t="s">
        <v>706</v>
      </c>
      <c r="G142" s="25"/>
      <c r="H142" s="25"/>
      <c r="I142" s="25"/>
      <c r="J142" s="25"/>
      <c r="K142" s="35"/>
      <c r="L142" s="27"/>
      <c r="M142" s="52"/>
    </row>
    <row r="143" spans="2:13" ht="30.75" thickBot="1" x14ac:dyDescent="0.3">
      <c r="B143" s="53"/>
      <c r="C143" s="32"/>
      <c r="D143" s="96" t="s">
        <v>709</v>
      </c>
      <c r="E143" s="33"/>
      <c r="F143" s="34" t="s">
        <v>707</v>
      </c>
      <c r="G143" s="32"/>
      <c r="H143" s="32"/>
      <c r="I143" s="32"/>
      <c r="J143" s="32"/>
      <c r="K143" s="54"/>
      <c r="L143" s="55"/>
      <c r="M143" s="56"/>
    </row>
    <row r="144" spans="2:13" ht="45" x14ac:dyDescent="0.25">
      <c r="B144" s="19" t="s">
        <v>185</v>
      </c>
      <c r="C144" s="20"/>
      <c r="D144" s="92" t="s">
        <v>55</v>
      </c>
      <c r="E144" s="21" t="s">
        <v>50</v>
      </c>
      <c r="F144" s="57" t="s">
        <v>710</v>
      </c>
      <c r="G144" s="20">
        <v>1</v>
      </c>
      <c r="H144" s="20"/>
      <c r="I144" s="23" t="str">
        <f>IF(COUNTIF(I145:I146,"Fully Implemented")=ROWS(I145:I146),"MET","NOT MET")</f>
        <v>NOT MET</v>
      </c>
      <c r="J144" s="20"/>
      <c r="K144" s="48">
        <f>IF(I144="MET","",-1)</f>
        <v>-1</v>
      </c>
      <c r="L144" s="62" t="s">
        <v>293</v>
      </c>
      <c r="M144" s="65" t="s">
        <v>299</v>
      </c>
    </row>
    <row r="145" spans="2:13" ht="30" x14ac:dyDescent="0.25">
      <c r="B145" s="51"/>
      <c r="C145" s="25"/>
      <c r="D145" s="95" t="s">
        <v>713</v>
      </c>
      <c r="E145" s="26" t="s">
        <v>505</v>
      </c>
      <c r="F145" s="26" t="s">
        <v>711</v>
      </c>
      <c r="G145" s="25"/>
      <c r="H145" s="25"/>
      <c r="I145" s="25"/>
      <c r="J145" s="25"/>
      <c r="K145" s="35"/>
      <c r="L145" s="27"/>
      <c r="M145" s="52"/>
    </row>
    <row r="146" spans="2:13" ht="30.75" thickBot="1" x14ac:dyDescent="0.3">
      <c r="B146" s="53"/>
      <c r="C146" s="32"/>
      <c r="D146" s="96" t="s">
        <v>714</v>
      </c>
      <c r="E146" s="33"/>
      <c r="F146" s="34" t="s">
        <v>712</v>
      </c>
      <c r="G146" s="32"/>
      <c r="H146" s="32"/>
      <c r="I146" s="32"/>
      <c r="J146" s="32"/>
      <c r="K146" s="54"/>
      <c r="L146" s="55"/>
      <c r="M146" s="56"/>
    </row>
    <row r="147" spans="2:13" ht="45" x14ac:dyDescent="0.25">
      <c r="B147" s="19" t="s">
        <v>186</v>
      </c>
      <c r="C147" s="20"/>
      <c r="D147" s="92" t="s">
        <v>56</v>
      </c>
      <c r="E147" s="21" t="s">
        <v>50</v>
      </c>
      <c r="F147" s="57" t="s">
        <v>715</v>
      </c>
      <c r="G147" s="20">
        <v>1</v>
      </c>
      <c r="H147" s="20"/>
      <c r="I147" s="23" t="str">
        <f>IF(COUNTIF(I148:I150,"Fully Implemented")=ROWS(I148:I150),"MET","NOT MET")</f>
        <v>NOT MET</v>
      </c>
      <c r="J147" s="20"/>
      <c r="K147" s="48">
        <f>IF(I147="MET","",-1)</f>
        <v>-1</v>
      </c>
      <c r="L147" s="62" t="s">
        <v>294</v>
      </c>
      <c r="M147" s="65" t="s">
        <v>300</v>
      </c>
    </row>
    <row r="148" spans="2:13" ht="30" x14ac:dyDescent="0.25">
      <c r="B148" s="51"/>
      <c r="C148" s="25"/>
      <c r="D148" s="95" t="s">
        <v>719</v>
      </c>
      <c r="E148" s="26" t="s">
        <v>505</v>
      </c>
      <c r="F148" s="26" t="s">
        <v>716</v>
      </c>
      <c r="G148" s="25"/>
      <c r="H148" s="25"/>
      <c r="I148" s="25"/>
      <c r="J148" s="25"/>
      <c r="K148" s="35"/>
      <c r="L148" s="27"/>
      <c r="M148" s="52"/>
    </row>
    <row r="149" spans="2:13" ht="30" x14ac:dyDescent="0.25">
      <c r="B149" s="51"/>
      <c r="C149" s="25"/>
      <c r="D149" s="95" t="s">
        <v>720</v>
      </c>
      <c r="E149" s="28"/>
      <c r="F149" s="26" t="s">
        <v>717</v>
      </c>
      <c r="G149" s="25"/>
      <c r="H149" s="25"/>
      <c r="I149" s="25"/>
      <c r="J149" s="25"/>
      <c r="K149" s="35"/>
      <c r="L149" s="27"/>
      <c r="M149" s="52"/>
    </row>
    <row r="150" spans="2:13" ht="45.75" thickBot="1" x14ac:dyDescent="0.3">
      <c r="B150" s="53"/>
      <c r="C150" s="32"/>
      <c r="D150" s="96" t="s">
        <v>721</v>
      </c>
      <c r="E150" s="33"/>
      <c r="F150" s="34" t="s">
        <v>718</v>
      </c>
      <c r="G150" s="32"/>
      <c r="H150" s="32"/>
      <c r="I150" s="32"/>
      <c r="J150" s="32"/>
      <c r="K150" s="54"/>
      <c r="L150" s="55"/>
      <c r="M150" s="56"/>
    </row>
    <row r="151" spans="2:13" ht="45" x14ac:dyDescent="0.25">
      <c r="B151" s="19" t="s">
        <v>187</v>
      </c>
      <c r="C151" s="20"/>
      <c r="D151" s="92" t="s">
        <v>57</v>
      </c>
      <c r="E151" s="21" t="s">
        <v>50</v>
      </c>
      <c r="F151" s="57" t="s">
        <v>722</v>
      </c>
      <c r="G151" s="20">
        <v>1</v>
      </c>
      <c r="H151" s="20"/>
      <c r="I151" s="23" t="str">
        <f>IF(COUNTIF(I152:I157,"Fully Implemented")=ROWS(I152:I157),"MET","NOT MET")</f>
        <v>NOT MET</v>
      </c>
      <c r="J151" s="20"/>
      <c r="K151" s="48">
        <f>IF(I151="MET","",-1)</f>
        <v>-1</v>
      </c>
      <c r="L151" s="62" t="s">
        <v>295</v>
      </c>
      <c r="M151" s="65" t="s">
        <v>301</v>
      </c>
    </row>
    <row r="152" spans="2:13" ht="15.75" x14ac:dyDescent="0.25">
      <c r="B152" s="51"/>
      <c r="C152" s="25"/>
      <c r="D152" s="95" t="s">
        <v>729</v>
      </c>
      <c r="E152" s="26" t="s">
        <v>505</v>
      </c>
      <c r="F152" s="26" t="s">
        <v>723</v>
      </c>
      <c r="G152" s="25"/>
      <c r="H152" s="25"/>
      <c r="I152" s="25"/>
      <c r="J152" s="25"/>
      <c r="K152" s="35"/>
      <c r="L152" s="27"/>
      <c r="M152" s="52"/>
    </row>
    <row r="153" spans="2:13" ht="15.75" x14ac:dyDescent="0.25">
      <c r="B153" s="51"/>
      <c r="C153" s="25"/>
      <c r="D153" s="95" t="s">
        <v>730</v>
      </c>
      <c r="E153" s="28"/>
      <c r="F153" s="26" t="s">
        <v>724</v>
      </c>
      <c r="G153" s="25"/>
      <c r="H153" s="25"/>
      <c r="I153" s="25"/>
      <c r="J153" s="25"/>
      <c r="K153" s="35"/>
      <c r="L153" s="27"/>
      <c r="M153" s="52"/>
    </row>
    <row r="154" spans="2:13" ht="15.75" x14ac:dyDescent="0.25">
      <c r="B154" s="51"/>
      <c r="C154" s="25"/>
      <c r="D154" s="95" t="s">
        <v>731</v>
      </c>
      <c r="E154" s="28"/>
      <c r="F154" s="26" t="s">
        <v>725</v>
      </c>
      <c r="G154" s="25"/>
      <c r="H154" s="25"/>
      <c r="I154" s="25"/>
      <c r="J154" s="25"/>
      <c r="K154" s="35"/>
      <c r="L154" s="27"/>
      <c r="M154" s="52"/>
    </row>
    <row r="155" spans="2:13" ht="15.75" x14ac:dyDescent="0.25">
      <c r="B155" s="51"/>
      <c r="C155" s="25"/>
      <c r="D155" s="95" t="s">
        <v>732</v>
      </c>
      <c r="E155" s="28"/>
      <c r="F155" s="26" t="s">
        <v>726</v>
      </c>
      <c r="G155" s="25"/>
      <c r="H155" s="25"/>
      <c r="I155" s="25"/>
      <c r="J155" s="25"/>
      <c r="K155" s="35"/>
      <c r="L155" s="27"/>
      <c r="M155" s="52"/>
    </row>
    <row r="156" spans="2:13" ht="15.75" x14ac:dyDescent="0.25">
      <c r="B156" s="51"/>
      <c r="C156" s="25"/>
      <c r="D156" s="95" t="s">
        <v>733</v>
      </c>
      <c r="E156" s="28"/>
      <c r="F156" s="26" t="s">
        <v>727</v>
      </c>
      <c r="G156" s="25"/>
      <c r="H156" s="25"/>
      <c r="I156" s="25"/>
      <c r="J156" s="25"/>
      <c r="K156" s="35"/>
      <c r="L156" s="27"/>
      <c r="M156" s="52"/>
    </row>
    <row r="157" spans="2:13" ht="16.5" thickBot="1" x14ac:dyDescent="0.3">
      <c r="B157" s="53"/>
      <c r="C157" s="32"/>
      <c r="D157" s="96" t="s">
        <v>734</v>
      </c>
      <c r="E157" s="33"/>
      <c r="F157" s="34" t="s">
        <v>728</v>
      </c>
      <c r="G157" s="32"/>
      <c r="H157" s="32"/>
      <c r="I157" s="32"/>
      <c r="J157" s="32"/>
      <c r="K157" s="54"/>
      <c r="L157" s="55"/>
      <c r="M157" s="56"/>
    </row>
    <row r="158" spans="2:13" ht="30" x14ac:dyDescent="0.25">
      <c r="B158" s="19" t="s">
        <v>188</v>
      </c>
      <c r="C158" s="20"/>
      <c r="D158" s="92" t="s">
        <v>58</v>
      </c>
      <c r="E158" s="21" t="s">
        <v>50</v>
      </c>
      <c r="F158" s="57" t="s">
        <v>735</v>
      </c>
      <c r="G158" s="20">
        <v>1</v>
      </c>
      <c r="H158" s="20"/>
      <c r="I158" s="23" t="str">
        <f>IF(COUNTIF(I159:I160,"Fully Implemented")=ROWS(I159:I160),"MET","NOT MET")</f>
        <v>NOT MET</v>
      </c>
      <c r="J158" s="20"/>
      <c r="K158" s="48">
        <f>IF(I158="MET","",-1)</f>
        <v>-1</v>
      </c>
      <c r="L158" s="49"/>
      <c r="M158" s="50"/>
    </row>
    <row r="159" spans="2:13" ht="30" x14ac:dyDescent="0.25">
      <c r="B159" s="51"/>
      <c r="C159" s="25"/>
      <c r="D159" s="95" t="s">
        <v>738</v>
      </c>
      <c r="E159" s="26" t="s">
        <v>505</v>
      </c>
      <c r="F159" s="26" t="s">
        <v>736</v>
      </c>
      <c r="G159" s="25"/>
      <c r="H159" s="25"/>
      <c r="I159" s="25"/>
      <c r="J159" s="25"/>
      <c r="K159" s="35"/>
      <c r="L159" s="27"/>
      <c r="M159" s="52"/>
    </row>
    <row r="160" spans="2:13" ht="30.75" thickBot="1" x14ac:dyDescent="0.3">
      <c r="B160" s="53"/>
      <c r="C160" s="32"/>
      <c r="D160" s="96" t="s">
        <v>739</v>
      </c>
      <c r="E160" s="33"/>
      <c r="F160" s="34" t="s">
        <v>737</v>
      </c>
      <c r="G160" s="32"/>
      <c r="H160" s="32"/>
      <c r="I160" s="32"/>
      <c r="J160" s="32"/>
      <c r="K160" s="54"/>
      <c r="L160" s="55"/>
      <c r="M160" s="56"/>
    </row>
    <row r="161" spans="2:13" ht="75" x14ac:dyDescent="0.25">
      <c r="B161" s="19" t="s">
        <v>189</v>
      </c>
      <c r="C161" s="20"/>
      <c r="D161" s="92" t="s">
        <v>59</v>
      </c>
      <c r="E161" s="21" t="s">
        <v>60</v>
      </c>
      <c r="F161" s="57" t="s">
        <v>746</v>
      </c>
      <c r="G161" s="20">
        <v>5</v>
      </c>
      <c r="H161" s="20"/>
      <c r="I161" s="23" t="str">
        <f>IF(COUNTIF(I162:I167,"Fully Implemented")=ROWS(I162:I167),"MET","NOT MET")</f>
        <v>NOT MET</v>
      </c>
      <c r="J161" s="20"/>
      <c r="K161" s="48">
        <f>IF(I161="MET","",-5)</f>
        <v>-5</v>
      </c>
      <c r="L161" s="67" t="s">
        <v>302</v>
      </c>
      <c r="M161" s="67" t="s">
        <v>303</v>
      </c>
    </row>
    <row r="162" spans="2:13" ht="15.75" x14ac:dyDescent="0.25">
      <c r="B162" s="51"/>
      <c r="C162" s="25"/>
      <c r="D162" s="95" t="s">
        <v>747</v>
      </c>
      <c r="E162" s="26" t="s">
        <v>505</v>
      </c>
      <c r="F162" s="26" t="s">
        <v>740</v>
      </c>
      <c r="G162" s="25"/>
      <c r="H162" s="25"/>
      <c r="I162" s="25"/>
      <c r="J162" s="25"/>
      <c r="K162" s="35"/>
      <c r="L162" s="27"/>
      <c r="M162" s="52"/>
    </row>
    <row r="163" spans="2:13" ht="30" x14ac:dyDescent="0.25">
      <c r="B163" s="51"/>
      <c r="C163" s="25"/>
      <c r="D163" s="95" t="s">
        <v>748</v>
      </c>
      <c r="E163" s="28"/>
      <c r="F163" s="26" t="s">
        <v>741</v>
      </c>
      <c r="G163" s="25"/>
      <c r="H163" s="25"/>
      <c r="I163" s="25"/>
      <c r="J163" s="25"/>
      <c r="K163" s="35"/>
      <c r="L163" s="27"/>
      <c r="M163" s="52"/>
    </row>
    <row r="164" spans="2:13" ht="30" x14ac:dyDescent="0.25">
      <c r="B164" s="51"/>
      <c r="C164" s="25"/>
      <c r="D164" s="95" t="s">
        <v>749</v>
      </c>
      <c r="E164" s="28"/>
      <c r="F164" s="26" t="s">
        <v>742</v>
      </c>
      <c r="G164" s="25"/>
      <c r="H164" s="25"/>
      <c r="I164" s="25"/>
      <c r="J164" s="25"/>
      <c r="K164" s="35"/>
      <c r="L164" s="27"/>
      <c r="M164" s="52"/>
    </row>
    <row r="165" spans="2:13" ht="15.75" x14ac:dyDescent="0.25">
      <c r="B165" s="51"/>
      <c r="C165" s="25"/>
      <c r="D165" s="95" t="s">
        <v>750</v>
      </c>
      <c r="E165" s="28"/>
      <c r="F165" s="26" t="s">
        <v>743</v>
      </c>
      <c r="G165" s="25"/>
      <c r="H165" s="25"/>
      <c r="I165" s="25"/>
      <c r="J165" s="25"/>
      <c r="K165" s="35"/>
      <c r="L165" s="27"/>
      <c r="M165" s="52"/>
    </row>
    <row r="166" spans="2:13" ht="30" x14ac:dyDescent="0.25">
      <c r="B166" s="51"/>
      <c r="C166" s="25"/>
      <c r="D166" s="95" t="s">
        <v>751</v>
      </c>
      <c r="E166" s="28"/>
      <c r="F166" s="26" t="s">
        <v>744</v>
      </c>
      <c r="G166" s="25"/>
      <c r="H166" s="25"/>
      <c r="I166" s="25"/>
      <c r="J166" s="25"/>
      <c r="K166" s="35"/>
      <c r="L166" s="27"/>
      <c r="M166" s="52"/>
    </row>
    <row r="167" spans="2:13" ht="30.75" thickBot="1" x14ac:dyDescent="0.3">
      <c r="B167" s="53"/>
      <c r="C167" s="32"/>
      <c r="D167" s="96" t="s">
        <v>752</v>
      </c>
      <c r="E167" s="33"/>
      <c r="F167" s="34" t="s">
        <v>745</v>
      </c>
      <c r="G167" s="32"/>
      <c r="H167" s="32"/>
      <c r="I167" s="32"/>
      <c r="J167" s="32"/>
      <c r="K167" s="54"/>
      <c r="L167" s="55"/>
      <c r="M167" s="56"/>
    </row>
    <row r="168" spans="2:13" ht="45" x14ac:dyDescent="0.25">
      <c r="B168" s="19" t="s">
        <v>191</v>
      </c>
      <c r="C168" s="20"/>
      <c r="D168" s="92" t="s">
        <v>61</v>
      </c>
      <c r="E168" s="21" t="s">
        <v>60</v>
      </c>
      <c r="F168" s="57" t="s">
        <v>753</v>
      </c>
      <c r="G168" s="20">
        <v>5</v>
      </c>
      <c r="H168" s="20"/>
      <c r="I168" s="23" t="str">
        <f>IF(COUNTIF(I169:I170,"Fully Implemented")=ROWS(I169:I170),"MET","NOT MET")</f>
        <v>NOT MET</v>
      </c>
      <c r="J168" s="20"/>
      <c r="K168" s="48">
        <f>IF(I168="MET","",-5)</f>
        <v>-5</v>
      </c>
      <c r="L168" s="62" t="s">
        <v>304</v>
      </c>
      <c r="M168" s="65" t="s">
        <v>309</v>
      </c>
    </row>
    <row r="169" spans="2:13" ht="45" x14ac:dyDescent="0.25">
      <c r="B169" s="51"/>
      <c r="C169" s="25"/>
      <c r="D169" s="95" t="s">
        <v>756</v>
      </c>
      <c r="E169" s="26" t="s">
        <v>505</v>
      </c>
      <c r="F169" s="26" t="s">
        <v>754</v>
      </c>
      <c r="G169" s="25"/>
      <c r="H169" s="25"/>
      <c r="I169" s="25"/>
      <c r="J169" s="25"/>
      <c r="K169" s="35"/>
      <c r="L169" s="27"/>
      <c r="M169" s="52"/>
    </row>
    <row r="170" spans="2:13" ht="30.75" thickBot="1" x14ac:dyDescent="0.3">
      <c r="B170" s="53"/>
      <c r="C170" s="32"/>
      <c r="D170" s="96" t="s">
        <v>757</v>
      </c>
      <c r="E170" s="33"/>
      <c r="F170" s="34" t="s">
        <v>755</v>
      </c>
      <c r="G170" s="32"/>
      <c r="H170" s="32"/>
      <c r="I170" s="32"/>
      <c r="J170" s="32"/>
      <c r="K170" s="54"/>
      <c r="L170" s="55"/>
      <c r="M170" s="56"/>
    </row>
    <row r="171" spans="2:13" ht="56.25" x14ac:dyDescent="0.25">
      <c r="B171" s="19" t="s">
        <v>192</v>
      </c>
      <c r="C171" s="20"/>
      <c r="D171" s="92" t="s">
        <v>62</v>
      </c>
      <c r="E171" s="21" t="s">
        <v>60</v>
      </c>
      <c r="F171" s="57" t="s">
        <v>758</v>
      </c>
      <c r="G171" s="20">
        <v>1</v>
      </c>
      <c r="H171" s="20"/>
      <c r="I171" s="23" t="str">
        <f>IF(COUNTIF(I172:I175,"Fully Implemented")=ROWS(I172:I175),"MET","NOT MET")</f>
        <v>NOT MET</v>
      </c>
      <c r="J171" s="20"/>
      <c r="K171" s="48">
        <f>IF(I171="MET","",-1)</f>
        <v>-1</v>
      </c>
      <c r="L171" s="62" t="s">
        <v>305</v>
      </c>
      <c r="M171" s="65" t="s">
        <v>310</v>
      </c>
    </row>
    <row r="172" spans="2:13" ht="15.75" x14ac:dyDescent="0.25">
      <c r="B172" s="51"/>
      <c r="C172" s="25"/>
      <c r="D172" s="95" t="s">
        <v>763</v>
      </c>
      <c r="E172" s="26" t="s">
        <v>505</v>
      </c>
      <c r="F172" s="26" t="s">
        <v>759</v>
      </c>
      <c r="G172" s="25"/>
      <c r="H172" s="25"/>
      <c r="I172" s="25"/>
      <c r="J172" s="25"/>
      <c r="K172" s="35"/>
      <c r="L172" s="27"/>
      <c r="M172" s="52"/>
    </row>
    <row r="173" spans="2:13" ht="15.75" x14ac:dyDescent="0.25">
      <c r="B173" s="51"/>
      <c r="C173" s="25"/>
      <c r="D173" s="95" t="s">
        <v>764</v>
      </c>
      <c r="E173" s="28"/>
      <c r="F173" s="26" t="s">
        <v>760</v>
      </c>
      <c r="G173" s="25"/>
      <c r="H173" s="25"/>
      <c r="I173" s="25"/>
      <c r="J173" s="25"/>
      <c r="K173" s="35"/>
      <c r="L173" s="27"/>
      <c r="M173" s="52"/>
    </row>
    <row r="174" spans="2:13" ht="15.75" x14ac:dyDescent="0.25">
      <c r="B174" s="51"/>
      <c r="C174" s="25"/>
      <c r="D174" s="95" t="s">
        <v>765</v>
      </c>
      <c r="E174" s="28"/>
      <c r="F174" s="26" t="s">
        <v>761</v>
      </c>
      <c r="G174" s="25"/>
      <c r="H174" s="25"/>
      <c r="I174" s="25"/>
      <c r="J174" s="25"/>
      <c r="K174" s="35"/>
      <c r="L174" s="27"/>
      <c r="M174" s="52"/>
    </row>
    <row r="175" spans="2:13" ht="16.5" thickBot="1" x14ac:dyDescent="0.3">
      <c r="B175" s="53"/>
      <c r="C175" s="32"/>
      <c r="D175" s="96" t="s">
        <v>766</v>
      </c>
      <c r="E175" s="33"/>
      <c r="F175" s="34" t="s">
        <v>762</v>
      </c>
      <c r="G175" s="32"/>
      <c r="H175" s="32"/>
      <c r="I175" s="32"/>
      <c r="J175" s="32"/>
      <c r="K175" s="54"/>
      <c r="L175" s="55"/>
      <c r="M175" s="56"/>
    </row>
    <row r="176" spans="2:13" ht="45" x14ac:dyDescent="0.25">
      <c r="B176" s="19" t="s">
        <v>193</v>
      </c>
      <c r="C176" s="20"/>
      <c r="D176" s="92" t="s">
        <v>63</v>
      </c>
      <c r="E176" s="21" t="s">
        <v>60</v>
      </c>
      <c r="F176" s="57" t="s">
        <v>767</v>
      </c>
      <c r="G176" s="20">
        <v>1</v>
      </c>
      <c r="H176" s="20"/>
      <c r="I176" s="23" t="str">
        <f>IF(COUNTIF(I177:I177,"Fully Implemented")=ROWS(I177:I177),"MET","NOT MET")</f>
        <v>NOT MET</v>
      </c>
      <c r="J176" s="20"/>
      <c r="K176" s="48">
        <f>IF(I176="MET","",-1)</f>
        <v>-1</v>
      </c>
      <c r="L176" s="62" t="s">
        <v>306</v>
      </c>
      <c r="M176" s="65" t="s">
        <v>311</v>
      </c>
    </row>
    <row r="177" spans="2:13" ht="30.75" thickBot="1" x14ac:dyDescent="0.3">
      <c r="B177" s="53"/>
      <c r="C177" s="32"/>
      <c r="D177" s="96" t="s">
        <v>769</v>
      </c>
      <c r="E177" s="34" t="s">
        <v>505</v>
      </c>
      <c r="F177" s="34" t="s">
        <v>768</v>
      </c>
      <c r="G177" s="32"/>
      <c r="H177" s="32"/>
      <c r="I177" s="32"/>
      <c r="J177" s="32"/>
      <c r="K177" s="54"/>
      <c r="L177" s="55"/>
      <c r="M177" s="56"/>
    </row>
    <row r="178" spans="2:13" ht="45" x14ac:dyDescent="0.25">
      <c r="B178" s="19" t="s">
        <v>190</v>
      </c>
      <c r="C178" s="20"/>
      <c r="D178" s="92" t="s">
        <v>64</v>
      </c>
      <c r="E178" s="21" t="s">
        <v>60</v>
      </c>
      <c r="F178" s="57" t="s">
        <v>770</v>
      </c>
      <c r="G178" s="20">
        <v>5</v>
      </c>
      <c r="H178" s="20"/>
      <c r="I178" s="23" t="str">
        <f>IF(COUNTIF(I179:I186,"Fully Implemented")=ROWS(I179:I186),"MET","NOT MET")</f>
        <v>NOT MET</v>
      </c>
      <c r="J178" s="20"/>
      <c r="K178" s="48">
        <f>IF(I178="MET","",-5)</f>
        <v>-5</v>
      </c>
      <c r="L178" s="62" t="s">
        <v>307</v>
      </c>
      <c r="M178" s="68" t="s">
        <v>276</v>
      </c>
    </row>
    <row r="179" spans="2:13" ht="30" x14ac:dyDescent="0.25">
      <c r="B179" s="51"/>
      <c r="C179" s="25"/>
      <c r="D179" s="95" t="s">
        <v>779</v>
      </c>
      <c r="E179" s="26" t="s">
        <v>505</v>
      </c>
      <c r="F179" s="26" t="s">
        <v>771</v>
      </c>
      <c r="G179" s="25"/>
      <c r="H179" s="25"/>
      <c r="I179" s="25"/>
      <c r="J179" s="25"/>
      <c r="K179" s="35"/>
      <c r="L179" s="27"/>
      <c r="M179" s="52"/>
    </row>
    <row r="180" spans="2:13" ht="30" x14ac:dyDescent="0.25">
      <c r="B180" s="51"/>
      <c r="C180" s="25"/>
      <c r="D180" s="95" t="s">
        <v>780</v>
      </c>
      <c r="E180" s="28"/>
      <c r="F180" s="26" t="s">
        <v>772</v>
      </c>
      <c r="G180" s="25"/>
      <c r="H180" s="25"/>
      <c r="I180" s="25"/>
      <c r="J180" s="25"/>
      <c r="K180" s="35"/>
      <c r="L180" s="27"/>
      <c r="M180" s="52"/>
    </row>
    <row r="181" spans="2:13" ht="30" x14ac:dyDescent="0.25">
      <c r="B181" s="51"/>
      <c r="C181" s="25"/>
      <c r="D181" s="95" t="s">
        <v>781</v>
      </c>
      <c r="E181" s="28"/>
      <c r="F181" s="26" t="s">
        <v>773</v>
      </c>
      <c r="G181" s="25"/>
      <c r="H181" s="25"/>
      <c r="I181" s="25"/>
      <c r="J181" s="25"/>
      <c r="K181" s="35"/>
      <c r="L181" s="27"/>
      <c r="M181" s="52"/>
    </row>
    <row r="182" spans="2:13" ht="30" x14ac:dyDescent="0.25">
      <c r="B182" s="51"/>
      <c r="C182" s="25"/>
      <c r="D182" s="95" t="s">
        <v>782</v>
      </c>
      <c r="E182" s="28"/>
      <c r="F182" s="26" t="s">
        <v>774</v>
      </c>
      <c r="G182" s="25"/>
      <c r="H182" s="25"/>
      <c r="I182" s="25"/>
      <c r="J182" s="25"/>
      <c r="K182" s="35"/>
      <c r="L182" s="27"/>
      <c r="M182" s="52"/>
    </row>
    <row r="183" spans="2:13" ht="30" x14ac:dyDescent="0.25">
      <c r="B183" s="51"/>
      <c r="C183" s="25"/>
      <c r="D183" s="95" t="s">
        <v>783</v>
      </c>
      <c r="E183" s="28"/>
      <c r="F183" s="26" t="s">
        <v>775</v>
      </c>
      <c r="G183" s="25"/>
      <c r="H183" s="25"/>
      <c r="I183" s="25"/>
      <c r="J183" s="25"/>
      <c r="K183" s="35"/>
      <c r="L183" s="27"/>
      <c r="M183" s="52"/>
    </row>
    <row r="184" spans="2:13" ht="30" x14ac:dyDescent="0.25">
      <c r="B184" s="51"/>
      <c r="C184" s="25"/>
      <c r="D184" s="95" t="s">
        <v>784</v>
      </c>
      <c r="E184" s="28"/>
      <c r="F184" s="26" t="s">
        <v>776</v>
      </c>
      <c r="G184" s="25"/>
      <c r="H184" s="25"/>
      <c r="I184" s="25"/>
      <c r="J184" s="25"/>
      <c r="K184" s="35"/>
      <c r="L184" s="27"/>
      <c r="M184" s="52"/>
    </row>
    <row r="185" spans="2:13" ht="30" x14ac:dyDescent="0.25">
      <c r="B185" s="51"/>
      <c r="C185" s="25"/>
      <c r="D185" s="95" t="s">
        <v>785</v>
      </c>
      <c r="E185" s="28"/>
      <c r="F185" s="26" t="s">
        <v>777</v>
      </c>
      <c r="G185" s="25"/>
      <c r="H185" s="25"/>
      <c r="I185" s="25"/>
      <c r="J185" s="25"/>
      <c r="K185" s="35"/>
      <c r="L185" s="27"/>
      <c r="M185" s="52"/>
    </row>
    <row r="186" spans="2:13" ht="30.75" thickBot="1" x14ac:dyDescent="0.3">
      <c r="B186" s="53"/>
      <c r="C186" s="32"/>
      <c r="D186" s="96" t="s">
        <v>786</v>
      </c>
      <c r="E186" s="33"/>
      <c r="F186" s="34" t="s">
        <v>778</v>
      </c>
      <c r="G186" s="32"/>
      <c r="H186" s="32"/>
      <c r="I186" s="32"/>
      <c r="J186" s="32"/>
      <c r="K186" s="54"/>
      <c r="L186" s="55"/>
      <c r="M186" s="56"/>
    </row>
    <row r="187" spans="2:13" ht="90" x14ac:dyDescent="0.25">
      <c r="B187" s="19" t="s">
        <v>194</v>
      </c>
      <c r="C187" s="20"/>
      <c r="D187" s="92" t="s">
        <v>65</v>
      </c>
      <c r="E187" s="21" t="s">
        <v>60</v>
      </c>
      <c r="F187" s="57" t="s">
        <v>787</v>
      </c>
      <c r="G187" s="20">
        <v>5</v>
      </c>
      <c r="H187" s="20"/>
      <c r="I187" s="23" t="str">
        <f>IF(COUNTIF(I188:I189,"Fully Implemented")=ROWS(I188:I189),"MET","NOT MET")</f>
        <v>NOT MET</v>
      </c>
      <c r="J187" s="20"/>
      <c r="K187" s="48">
        <f>IF(I187="MET","",-5)</f>
        <v>-5</v>
      </c>
      <c r="L187" s="62" t="s">
        <v>308</v>
      </c>
      <c r="M187" s="65" t="s">
        <v>312</v>
      </c>
    </row>
    <row r="188" spans="2:13" ht="30" x14ac:dyDescent="0.25">
      <c r="B188" s="51"/>
      <c r="C188" s="25"/>
      <c r="D188" s="95" t="s">
        <v>790</v>
      </c>
      <c r="E188" s="26" t="s">
        <v>505</v>
      </c>
      <c r="F188" s="44" t="s">
        <v>788</v>
      </c>
      <c r="G188" s="25"/>
      <c r="H188" s="25"/>
      <c r="I188" s="25"/>
      <c r="J188" s="25"/>
      <c r="K188" s="35"/>
      <c r="L188" s="27"/>
      <c r="M188" s="52"/>
    </row>
    <row r="189" spans="2:13" ht="30.75" thickBot="1" x14ac:dyDescent="0.3">
      <c r="B189" s="53"/>
      <c r="C189" s="32"/>
      <c r="D189" s="96" t="s">
        <v>791</v>
      </c>
      <c r="E189" s="33"/>
      <c r="F189" s="64" t="s">
        <v>789</v>
      </c>
      <c r="G189" s="32"/>
      <c r="H189" s="32"/>
      <c r="I189" s="32"/>
      <c r="J189" s="32"/>
      <c r="K189" s="54"/>
      <c r="L189" s="55"/>
      <c r="M189" s="56"/>
    </row>
    <row r="190" spans="2:13" ht="30" x14ac:dyDescent="0.25">
      <c r="B190" s="19" t="s">
        <v>195</v>
      </c>
      <c r="C190" s="20"/>
      <c r="D190" s="92" t="s">
        <v>66</v>
      </c>
      <c r="E190" s="21" t="s">
        <v>60</v>
      </c>
      <c r="F190" s="57" t="s">
        <v>792</v>
      </c>
      <c r="G190" s="20">
        <v>5</v>
      </c>
      <c r="H190" s="20"/>
      <c r="I190" s="23" t="str">
        <f>IF(COUNTIF(I191:I205,"Fully Implemented")=ROWS(I191:I205),"MET","NOT MET")</f>
        <v>NOT MET</v>
      </c>
      <c r="J190" s="20"/>
      <c r="K190" s="48">
        <f>IF(I190="MET","",-5)</f>
        <v>-5</v>
      </c>
      <c r="L190" s="49"/>
      <c r="M190" s="50"/>
    </row>
    <row r="191" spans="2:13" ht="15.75" x14ac:dyDescent="0.25">
      <c r="B191" s="51"/>
      <c r="C191" s="25"/>
      <c r="D191" s="95" t="s">
        <v>808</v>
      </c>
      <c r="E191" s="26" t="s">
        <v>505</v>
      </c>
      <c r="F191" s="26" t="s">
        <v>793</v>
      </c>
      <c r="G191" s="25"/>
      <c r="H191" s="25"/>
      <c r="I191" s="25"/>
      <c r="J191" s="25"/>
      <c r="K191" s="35"/>
      <c r="L191" s="27"/>
      <c r="M191" s="52"/>
    </row>
    <row r="192" spans="2:13" ht="15.75" x14ac:dyDescent="0.25">
      <c r="B192" s="51"/>
      <c r="C192" s="25"/>
      <c r="D192" s="95" t="s">
        <v>810</v>
      </c>
      <c r="E192" s="28"/>
      <c r="F192" s="26" t="s">
        <v>794</v>
      </c>
      <c r="G192" s="25"/>
      <c r="H192" s="25"/>
      <c r="I192" s="25"/>
      <c r="J192" s="25"/>
      <c r="K192" s="35"/>
      <c r="L192" s="27"/>
      <c r="M192" s="52"/>
    </row>
    <row r="193" spans="2:13" ht="30" x14ac:dyDescent="0.25">
      <c r="B193" s="51"/>
      <c r="C193" s="25"/>
      <c r="D193" s="95" t="s">
        <v>811</v>
      </c>
      <c r="E193" s="28"/>
      <c r="F193" s="26" t="s">
        <v>795</v>
      </c>
      <c r="G193" s="25"/>
      <c r="H193" s="25"/>
      <c r="I193" s="25"/>
      <c r="J193" s="25"/>
      <c r="K193" s="35"/>
      <c r="L193" s="27"/>
      <c r="M193" s="52"/>
    </row>
    <row r="194" spans="2:13" ht="15.75" x14ac:dyDescent="0.25">
      <c r="B194" s="51"/>
      <c r="C194" s="25"/>
      <c r="D194" s="95" t="s">
        <v>812</v>
      </c>
      <c r="E194" s="28"/>
      <c r="F194" s="26" t="s">
        <v>796</v>
      </c>
      <c r="G194" s="25"/>
      <c r="H194" s="25"/>
      <c r="I194" s="25"/>
      <c r="J194" s="25"/>
      <c r="K194" s="35"/>
      <c r="L194" s="27"/>
      <c r="M194" s="52"/>
    </row>
    <row r="195" spans="2:13" ht="15.75" x14ac:dyDescent="0.25">
      <c r="B195" s="51"/>
      <c r="C195" s="25"/>
      <c r="D195" s="95" t="s">
        <v>813</v>
      </c>
      <c r="E195" s="28"/>
      <c r="F195" s="26" t="s">
        <v>797</v>
      </c>
      <c r="G195" s="25"/>
      <c r="H195" s="25"/>
      <c r="I195" s="25"/>
      <c r="J195" s="25"/>
      <c r="K195" s="35"/>
      <c r="L195" s="27"/>
      <c r="M195" s="52"/>
    </row>
    <row r="196" spans="2:13" ht="30" x14ac:dyDescent="0.25">
      <c r="B196" s="51"/>
      <c r="C196" s="25"/>
      <c r="D196" s="95" t="s">
        <v>814</v>
      </c>
      <c r="E196" s="28"/>
      <c r="F196" s="26" t="s">
        <v>798</v>
      </c>
      <c r="G196" s="25"/>
      <c r="H196" s="25"/>
      <c r="I196" s="25"/>
      <c r="J196" s="25"/>
      <c r="K196" s="35"/>
      <c r="L196" s="27"/>
      <c r="M196" s="52"/>
    </row>
    <row r="197" spans="2:13" ht="15.75" x14ac:dyDescent="0.25">
      <c r="B197" s="51"/>
      <c r="C197" s="25"/>
      <c r="D197" s="95" t="s">
        <v>815</v>
      </c>
      <c r="E197" s="28"/>
      <c r="F197" s="26" t="s">
        <v>799</v>
      </c>
      <c r="G197" s="25"/>
      <c r="H197" s="25"/>
      <c r="I197" s="25"/>
      <c r="J197" s="25"/>
      <c r="K197" s="35"/>
      <c r="L197" s="27"/>
      <c r="M197" s="52"/>
    </row>
    <row r="198" spans="2:13" ht="15.75" x14ac:dyDescent="0.25">
      <c r="B198" s="51"/>
      <c r="C198" s="25"/>
      <c r="D198" s="95" t="s">
        <v>816</v>
      </c>
      <c r="E198" s="28"/>
      <c r="F198" s="26" t="s">
        <v>800</v>
      </c>
      <c r="G198" s="25"/>
      <c r="H198" s="25"/>
      <c r="I198" s="25"/>
      <c r="J198" s="25"/>
      <c r="K198" s="35"/>
      <c r="L198" s="27"/>
      <c r="M198" s="52"/>
    </row>
    <row r="199" spans="2:13" ht="30" x14ac:dyDescent="0.25">
      <c r="B199" s="51"/>
      <c r="C199" s="25"/>
      <c r="D199" s="95" t="s">
        <v>809</v>
      </c>
      <c r="E199" s="28"/>
      <c r="F199" s="26" t="s">
        <v>801</v>
      </c>
      <c r="G199" s="25"/>
      <c r="H199" s="25"/>
      <c r="I199" s="25"/>
      <c r="J199" s="25"/>
      <c r="K199" s="35"/>
      <c r="L199" s="27"/>
      <c r="M199" s="52"/>
    </row>
    <row r="200" spans="2:13" ht="15.75" x14ac:dyDescent="0.25">
      <c r="B200" s="51"/>
      <c r="C200" s="25"/>
      <c r="D200" s="95" t="s">
        <v>817</v>
      </c>
      <c r="E200" s="28"/>
      <c r="F200" s="26" t="s">
        <v>802</v>
      </c>
      <c r="G200" s="25"/>
      <c r="H200" s="25"/>
      <c r="I200" s="25"/>
      <c r="J200" s="25"/>
      <c r="K200" s="35"/>
      <c r="L200" s="27"/>
      <c r="M200" s="52"/>
    </row>
    <row r="201" spans="2:13" ht="15.75" x14ac:dyDescent="0.25">
      <c r="B201" s="51"/>
      <c r="C201" s="25"/>
      <c r="D201" s="95" t="s">
        <v>818</v>
      </c>
      <c r="E201" s="28"/>
      <c r="F201" s="26" t="s">
        <v>803</v>
      </c>
      <c r="G201" s="25"/>
      <c r="H201" s="25"/>
      <c r="I201" s="25"/>
      <c r="J201" s="25"/>
      <c r="K201" s="35"/>
      <c r="L201" s="27"/>
      <c r="M201" s="52"/>
    </row>
    <row r="202" spans="2:13" ht="30" x14ac:dyDescent="0.25">
      <c r="B202" s="51"/>
      <c r="C202" s="25"/>
      <c r="D202" s="95" t="s">
        <v>819</v>
      </c>
      <c r="E202" s="28"/>
      <c r="F202" s="26" t="s">
        <v>804</v>
      </c>
      <c r="G202" s="25"/>
      <c r="H202" s="25"/>
      <c r="I202" s="25"/>
      <c r="J202" s="25"/>
      <c r="K202" s="35"/>
      <c r="L202" s="27"/>
      <c r="M202" s="52"/>
    </row>
    <row r="203" spans="2:13" ht="15.75" x14ac:dyDescent="0.25">
      <c r="B203" s="51"/>
      <c r="C203" s="25"/>
      <c r="D203" s="95" t="s">
        <v>820</v>
      </c>
      <c r="E203" s="28"/>
      <c r="F203" s="26" t="s">
        <v>805</v>
      </c>
      <c r="G203" s="25"/>
      <c r="H203" s="25"/>
      <c r="I203" s="25"/>
      <c r="J203" s="25"/>
      <c r="K203" s="35"/>
      <c r="L203" s="27"/>
      <c r="M203" s="52"/>
    </row>
    <row r="204" spans="2:13" ht="15.75" x14ac:dyDescent="0.25">
      <c r="B204" s="51"/>
      <c r="C204" s="25"/>
      <c r="D204" s="95" t="s">
        <v>821</v>
      </c>
      <c r="E204" s="28"/>
      <c r="F204" s="26" t="s">
        <v>806</v>
      </c>
      <c r="G204" s="25"/>
      <c r="H204" s="25"/>
      <c r="I204" s="25"/>
      <c r="J204" s="25"/>
      <c r="K204" s="35"/>
      <c r="L204" s="27"/>
      <c r="M204" s="52"/>
    </row>
    <row r="205" spans="2:13" ht="30.75" thickBot="1" x14ac:dyDescent="0.3">
      <c r="B205" s="53"/>
      <c r="C205" s="32"/>
      <c r="D205" s="96" t="s">
        <v>822</v>
      </c>
      <c r="E205" s="33"/>
      <c r="F205" s="34" t="s">
        <v>807</v>
      </c>
      <c r="G205" s="32"/>
      <c r="H205" s="32"/>
      <c r="I205" s="32"/>
      <c r="J205" s="32"/>
      <c r="K205" s="54"/>
      <c r="L205" s="55"/>
      <c r="M205" s="56"/>
    </row>
    <row r="206" spans="2:13" ht="56.25" x14ac:dyDescent="0.25">
      <c r="B206" s="19" t="s">
        <v>196</v>
      </c>
      <c r="C206" s="20"/>
      <c r="D206" s="92" t="s">
        <v>67</v>
      </c>
      <c r="E206" s="21" t="s">
        <v>60</v>
      </c>
      <c r="F206" s="57" t="s">
        <v>823</v>
      </c>
      <c r="G206" s="20">
        <v>5</v>
      </c>
      <c r="H206" s="20"/>
      <c r="I206" s="23" t="str">
        <f>IF(COUNTIF(I207:I209,"Fully Implemented")=ROWS(I207:I209),"MET","NOT MET")</f>
        <v>NOT MET</v>
      </c>
      <c r="J206" s="20"/>
      <c r="K206" s="48">
        <f>IF(I206="MET","",-1)</f>
        <v>-1</v>
      </c>
      <c r="L206" s="62" t="s">
        <v>313</v>
      </c>
      <c r="M206" s="65" t="s">
        <v>314</v>
      </c>
    </row>
    <row r="207" spans="2:13" ht="30" x14ac:dyDescent="0.25">
      <c r="B207" s="51"/>
      <c r="C207" s="25"/>
      <c r="D207" s="95" t="s">
        <v>827</v>
      </c>
      <c r="E207" s="26" t="s">
        <v>505</v>
      </c>
      <c r="F207" s="26" t="s">
        <v>824</v>
      </c>
      <c r="G207" s="25"/>
      <c r="H207" s="25"/>
      <c r="I207" s="25"/>
      <c r="J207" s="25"/>
      <c r="K207" s="35"/>
      <c r="L207" s="27"/>
      <c r="M207" s="52"/>
    </row>
    <row r="208" spans="2:13" ht="30" x14ac:dyDescent="0.25">
      <c r="B208" s="51"/>
      <c r="C208" s="25"/>
      <c r="D208" s="95" t="s">
        <v>828</v>
      </c>
      <c r="E208" s="28"/>
      <c r="F208" s="26" t="s">
        <v>825</v>
      </c>
      <c r="G208" s="25"/>
      <c r="H208" s="25"/>
      <c r="I208" s="25"/>
      <c r="J208" s="25"/>
      <c r="K208" s="35"/>
      <c r="L208" s="27"/>
      <c r="M208" s="52"/>
    </row>
    <row r="209" spans="2:13" ht="45.75" thickBot="1" x14ac:dyDescent="0.3">
      <c r="B209" s="53"/>
      <c r="C209" s="32"/>
      <c r="D209" s="96" t="s">
        <v>829</v>
      </c>
      <c r="E209" s="33"/>
      <c r="F209" s="34" t="s">
        <v>826</v>
      </c>
      <c r="G209" s="32"/>
      <c r="H209" s="32"/>
      <c r="I209" s="32"/>
      <c r="J209" s="32"/>
      <c r="K209" s="54"/>
      <c r="L209" s="55"/>
      <c r="M209" s="56"/>
    </row>
    <row r="210" spans="2:13" ht="15.75" x14ac:dyDescent="0.25">
      <c r="B210" s="19" t="s">
        <v>197</v>
      </c>
      <c r="C210" s="20"/>
      <c r="D210" s="92" t="s">
        <v>68</v>
      </c>
      <c r="E210" s="21" t="s">
        <v>60</v>
      </c>
      <c r="F210" s="57" t="s">
        <v>830</v>
      </c>
      <c r="G210" s="20">
        <v>5</v>
      </c>
      <c r="H210" s="20"/>
      <c r="I210" s="23" t="str">
        <f>IF(COUNTIF(I211:I454,"Fully Implemented")=ROWS(I211:I454),"MET","NOT MET")</f>
        <v>NOT MET</v>
      </c>
      <c r="J210" s="20"/>
      <c r="K210" s="48">
        <f>IF(I210="MET","",-5)</f>
        <v>-5</v>
      </c>
      <c r="L210" s="49"/>
      <c r="M210" s="50"/>
    </row>
    <row r="211" spans="2:13" ht="30" x14ac:dyDescent="0.25">
      <c r="B211" s="51"/>
      <c r="C211" s="25"/>
      <c r="D211" s="95" t="s">
        <v>834</v>
      </c>
      <c r="E211" s="26" t="s">
        <v>505</v>
      </c>
      <c r="F211" s="26" t="s">
        <v>831</v>
      </c>
      <c r="G211" s="25"/>
      <c r="H211" s="25"/>
      <c r="I211" s="25"/>
      <c r="J211" s="25"/>
      <c r="K211" s="35"/>
      <c r="L211" s="27"/>
      <c r="M211" s="52"/>
    </row>
    <row r="212" spans="2:13" ht="30" x14ac:dyDescent="0.25">
      <c r="B212" s="51"/>
      <c r="C212" s="25"/>
      <c r="D212" s="95" t="s">
        <v>835</v>
      </c>
      <c r="E212" s="28"/>
      <c r="F212" s="26" t="s">
        <v>832</v>
      </c>
      <c r="G212" s="25"/>
      <c r="H212" s="25"/>
      <c r="I212" s="25"/>
      <c r="J212" s="25"/>
      <c r="K212" s="35"/>
      <c r="L212" s="27"/>
      <c r="M212" s="52"/>
    </row>
    <row r="213" spans="2:13" ht="16.5" thickBot="1" x14ac:dyDescent="0.3">
      <c r="B213" s="53"/>
      <c r="C213" s="32"/>
      <c r="D213" s="96" t="s">
        <v>836</v>
      </c>
      <c r="E213" s="33"/>
      <c r="F213" s="34" t="s">
        <v>833</v>
      </c>
      <c r="G213" s="32"/>
      <c r="H213" s="32"/>
      <c r="I213" s="32"/>
      <c r="J213" s="32"/>
      <c r="K213" s="54"/>
      <c r="L213" s="55"/>
      <c r="M213" s="56"/>
    </row>
    <row r="214" spans="2:13" ht="45" x14ac:dyDescent="0.25">
      <c r="B214" s="19" t="s">
        <v>198</v>
      </c>
      <c r="C214" s="20" t="s">
        <v>209</v>
      </c>
      <c r="D214" s="92" t="s">
        <v>69</v>
      </c>
      <c r="E214" s="21" t="s">
        <v>70</v>
      </c>
      <c r="F214" s="21" t="s">
        <v>71</v>
      </c>
      <c r="G214" s="20">
        <v>5</v>
      </c>
      <c r="H214" s="20"/>
      <c r="I214" s="23" t="str">
        <f>IF(COUNTIF(I215:I217,"Fully Implemented")=ROWS(I215:I217),"MET","NOT MET")</f>
        <v>NOT MET</v>
      </c>
      <c r="J214" s="20"/>
      <c r="K214" s="48">
        <f t="shared" ref="K214" si="0">IF(I214="MET","",-5)</f>
        <v>-5</v>
      </c>
      <c r="L214" s="62" t="s">
        <v>330</v>
      </c>
      <c r="M214" s="65" t="s">
        <v>335</v>
      </c>
    </row>
    <row r="215" spans="2:13" ht="15.75" x14ac:dyDescent="0.25">
      <c r="B215" s="51"/>
      <c r="C215" s="25"/>
      <c r="D215" s="95" t="s">
        <v>840</v>
      </c>
      <c r="E215" s="26" t="s">
        <v>505</v>
      </c>
      <c r="F215" s="26" t="s">
        <v>837</v>
      </c>
      <c r="G215" s="25"/>
      <c r="H215" s="25"/>
      <c r="I215" s="25"/>
      <c r="J215" s="25"/>
      <c r="K215" s="35"/>
      <c r="L215" s="27"/>
      <c r="M215" s="52"/>
    </row>
    <row r="216" spans="2:13" ht="15.75" x14ac:dyDescent="0.25">
      <c r="B216" s="51"/>
      <c r="C216" s="25"/>
      <c r="D216" s="95" t="s">
        <v>841</v>
      </c>
      <c r="E216" s="28"/>
      <c r="F216" s="26" t="s">
        <v>838</v>
      </c>
      <c r="G216" s="25"/>
      <c r="H216" s="25"/>
      <c r="I216" s="25"/>
      <c r="J216" s="25"/>
      <c r="K216" s="35"/>
      <c r="L216" s="27"/>
      <c r="M216" s="52"/>
    </row>
    <row r="217" spans="2:13" ht="16.5" thickBot="1" x14ac:dyDescent="0.3">
      <c r="B217" s="53"/>
      <c r="C217" s="32"/>
      <c r="D217" s="96" t="s">
        <v>842</v>
      </c>
      <c r="E217" s="33"/>
      <c r="F217" s="34" t="s">
        <v>839</v>
      </c>
      <c r="G217" s="32"/>
      <c r="H217" s="32"/>
      <c r="I217" s="32"/>
      <c r="J217" s="32"/>
      <c r="K217" s="54"/>
      <c r="L217" s="55"/>
      <c r="M217" s="56"/>
    </row>
    <row r="218" spans="2:13" ht="45" x14ac:dyDescent="0.25">
      <c r="B218" s="19" t="s">
        <v>199</v>
      </c>
      <c r="C218" s="20" t="s">
        <v>210</v>
      </c>
      <c r="D218" s="92" t="s">
        <v>72</v>
      </c>
      <c r="E218" s="21" t="s">
        <v>70</v>
      </c>
      <c r="F218" s="57" t="s">
        <v>849</v>
      </c>
      <c r="G218" s="20">
        <v>5</v>
      </c>
      <c r="H218" s="20"/>
      <c r="I218" s="23" t="str">
        <f>IF(COUNTIF(I219:I221,"Fully Implemented")=ROWS(I219:I221),"MET","NOT MET")</f>
        <v>NOT MET</v>
      </c>
      <c r="J218" s="20"/>
      <c r="K218" s="48">
        <f>IF(I218="MET","",-5)</f>
        <v>-5</v>
      </c>
      <c r="L218" s="62" t="s">
        <v>331</v>
      </c>
      <c r="M218" s="65" t="s">
        <v>336</v>
      </c>
    </row>
    <row r="219" spans="2:13" ht="30" x14ac:dyDescent="0.25">
      <c r="B219" s="51"/>
      <c r="C219" s="25"/>
      <c r="D219" s="95" t="s">
        <v>846</v>
      </c>
      <c r="E219" s="26" t="s">
        <v>505</v>
      </c>
      <c r="F219" s="26" t="s">
        <v>843</v>
      </c>
      <c r="G219" s="25"/>
      <c r="H219" s="25"/>
      <c r="I219" s="25"/>
      <c r="J219" s="25"/>
      <c r="K219" s="35"/>
      <c r="L219" s="27"/>
      <c r="M219" s="52"/>
    </row>
    <row r="220" spans="2:13" ht="30" x14ac:dyDescent="0.25">
      <c r="B220" s="51"/>
      <c r="C220" s="25"/>
      <c r="D220" s="95" t="s">
        <v>847</v>
      </c>
      <c r="E220" s="28"/>
      <c r="F220" s="26" t="s">
        <v>844</v>
      </c>
      <c r="G220" s="25"/>
      <c r="H220" s="25"/>
      <c r="I220" s="25"/>
      <c r="J220" s="25"/>
      <c r="K220" s="35"/>
      <c r="L220" s="27"/>
      <c r="M220" s="52"/>
    </row>
    <row r="221" spans="2:13" ht="30.75" thickBot="1" x14ac:dyDescent="0.3">
      <c r="B221" s="53"/>
      <c r="C221" s="32"/>
      <c r="D221" s="96" t="s">
        <v>848</v>
      </c>
      <c r="E221" s="33"/>
      <c r="F221" s="34" t="s">
        <v>845</v>
      </c>
      <c r="G221" s="32"/>
      <c r="H221" s="32"/>
      <c r="I221" s="32"/>
      <c r="J221" s="32"/>
      <c r="K221" s="54"/>
      <c r="L221" s="55"/>
      <c r="M221" s="56"/>
    </row>
    <row r="222" spans="2:13" ht="45" x14ac:dyDescent="0.25">
      <c r="B222" s="19" t="s">
        <v>200</v>
      </c>
      <c r="C222" s="20"/>
      <c r="D222" s="92" t="s">
        <v>73</v>
      </c>
      <c r="E222" s="21" t="s">
        <v>70</v>
      </c>
      <c r="F222" s="57" t="s">
        <v>850</v>
      </c>
      <c r="G222" s="20">
        <v>5</v>
      </c>
      <c r="H222" s="20"/>
      <c r="I222" s="23" t="str">
        <f>IF(COUNTIF(I223:I226,"Fully Implemented")=ROWS(I223:I226),"MET","NOT MET")</f>
        <v>NOT MET</v>
      </c>
      <c r="J222" s="20"/>
      <c r="K222" s="48">
        <f>IF(I222="MET","",-5)</f>
        <v>-5</v>
      </c>
      <c r="L222" s="62" t="s">
        <v>332</v>
      </c>
      <c r="M222" s="65" t="s">
        <v>337</v>
      </c>
    </row>
    <row r="223" spans="2:13" ht="15.75" x14ac:dyDescent="0.25">
      <c r="B223" s="51"/>
      <c r="C223" s="25"/>
      <c r="D223" s="95" t="s">
        <v>854</v>
      </c>
      <c r="E223" s="26" t="s">
        <v>505</v>
      </c>
      <c r="F223" s="26" t="s">
        <v>528</v>
      </c>
      <c r="G223" s="25"/>
      <c r="H223" s="25"/>
      <c r="I223" s="25"/>
      <c r="J223" s="25"/>
      <c r="K223" s="35"/>
      <c r="L223" s="27"/>
      <c r="M223" s="52"/>
    </row>
    <row r="224" spans="2:13" ht="30" x14ac:dyDescent="0.25">
      <c r="B224" s="51"/>
      <c r="C224" s="25"/>
      <c r="D224" s="95" t="s">
        <v>855</v>
      </c>
      <c r="E224" s="28"/>
      <c r="F224" s="26" t="s">
        <v>851</v>
      </c>
      <c r="G224" s="25"/>
      <c r="H224" s="25"/>
      <c r="I224" s="25"/>
      <c r="J224" s="25"/>
      <c r="K224" s="35"/>
      <c r="L224" s="27"/>
      <c r="M224" s="52"/>
    </row>
    <row r="225" spans="2:13" ht="30" x14ac:dyDescent="0.25">
      <c r="B225" s="51"/>
      <c r="C225" s="25"/>
      <c r="D225" s="95" t="s">
        <v>856</v>
      </c>
      <c r="E225" s="28"/>
      <c r="F225" s="26" t="s">
        <v>852</v>
      </c>
      <c r="G225" s="25"/>
      <c r="H225" s="25"/>
      <c r="I225" s="25"/>
      <c r="J225" s="25"/>
      <c r="K225" s="35"/>
      <c r="L225" s="27"/>
      <c r="M225" s="52"/>
    </row>
    <row r="226" spans="2:13" ht="30.75" thickBot="1" x14ac:dyDescent="0.3">
      <c r="B226" s="53"/>
      <c r="C226" s="32"/>
      <c r="D226" s="96" t="s">
        <v>857</v>
      </c>
      <c r="E226" s="33"/>
      <c r="F226" s="34" t="s">
        <v>853</v>
      </c>
      <c r="G226" s="32"/>
      <c r="H226" s="32"/>
      <c r="I226" s="32"/>
      <c r="J226" s="32"/>
      <c r="K226" s="54"/>
      <c r="L226" s="55"/>
      <c r="M226" s="56"/>
    </row>
    <row r="227" spans="2:13" ht="30" x14ac:dyDescent="0.25">
      <c r="B227" s="19" t="s">
        <v>201</v>
      </c>
      <c r="C227" s="20"/>
      <c r="D227" s="92" t="s">
        <v>74</v>
      </c>
      <c r="E227" s="21" t="s">
        <v>70</v>
      </c>
      <c r="F227" s="57" t="s">
        <v>858</v>
      </c>
      <c r="G227" s="20">
        <v>1</v>
      </c>
      <c r="H227" s="20"/>
      <c r="I227" s="23" t="str">
        <f>IF(COUNTIF(I228:I228,"Fully Implemented")=ROWS(I228:I228),"MET","NOT MET")</f>
        <v>NOT MET</v>
      </c>
      <c r="J227" s="20"/>
      <c r="K227" s="48">
        <f>IF(I227="MET","",-1)</f>
        <v>-1</v>
      </c>
      <c r="L227" s="62" t="s">
        <v>333</v>
      </c>
      <c r="M227" s="65" t="s">
        <v>338</v>
      </c>
    </row>
    <row r="228" spans="2:13" ht="30.75" thickBot="1" x14ac:dyDescent="0.3">
      <c r="B228" s="53"/>
      <c r="C228" s="32"/>
      <c r="D228" s="96" t="s">
        <v>860</v>
      </c>
      <c r="E228" s="34" t="s">
        <v>505</v>
      </c>
      <c r="F228" s="34" t="s">
        <v>859</v>
      </c>
      <c r="G228" s="32"/>
      <c r="H228" s="32"/>
      <c r="I228" s="32"/>
      <c r="J228" s="32"/>
      <c r="K228" s="54"/>
      <c r="L228" s="55"/>
      <c r="M228" s="56"/>
    </row>
    <row r="229" spans="2:13" ht="67.5" x14ac:dyDescent="0.25">
      <c r="B229" s="19" t="s">
        <v>202</v>
      </c>
      <c r="C229" s="20"/>
      <c r="D229" s="92" t="s">
        <v>75</v>
      </c>
      <c r="E229" s="21" t="s">
        <v>70</v>
      </c>
      <c r="F229" s="57" t="s">
        <v>861</v>
      </c>
      <c r="G229" s="20">
        <v>1</v>
      </c>
      <c r="H229" s="20"/>
      <c r="I229" s="23" t="str">
        <f>IF(COUNTIF(I230:I231,"Fully Implemented")=ROWS(I230:I231),"MET","NOT MET")</f>
        <v>NOT MET</v>
      </c>
      <c r="J229" s="20"/>
      <c r="K229" s="48">
        <f>IF(I229="MET","",-1)</f>
        <v>-1</v>
      </c>
      <c r="L229" s="62" t="s">
        <v>334</v>
      </c>
      <c r="M229" s="65" t="s">
        <v>339</v>
      </c>
    </row>
    <row r="230" spans="2:13" ht="15.75" x14ac:dyDescent="0.25">
      <c r="B230" s="51"/>
      <c r="C230" s="25"/>
      <c r="D230" s="95" t="s">
        <v>864</v>
      </c>
      <c r="E230" s="26" t="s">
        <v>505</v>
      </c>
      <c r="F230" s="26" t="s">
        <v>862</v>
      </c>
      <c r="G230" s="25"/>
      <c r="H230" s="25"/>
      <c r="I230" s="25"/>
      <c r="J230" s="25"/>
      <c r="K230" s="35"/>
      <c r="L230" s="27"/>
      <c r="M230" s="52"/>
    </row>
    <row r="231" spans="2:13" ht="16.5" thickBot="1" x14ac:dyDescent="0.3">
      <c r="B231" s="53"/>
      <c r="C231" s="32"/>
      <c r="D231" s="96" t="s">
        <v>865</v>
      </c>
      <c r="E231" s="33"/>
      <c r="F231" s="34" t="s">
        <v>863</v>
      </c>
      <c r="G231" s="32"/>
      <c r="H231" s="32"/>
      <c r="I231" s="32"/>
      <c r="J231" s="32"/>
      <c r="K231" s="54"/>
      <c r="L231" s="55"/>
      <c r="M231" s="56"/>
    </row>
    <row r="232" spans="2:13" ht="15.75" x14ac:dyDescent="0.25">
      <c r="B232" s="19" t="s">
        <v>203</v>
      </c>
      <c r="C232" s="20"/>
      <c r="D232" s="92" t="s">
        <v>76</v>
      </c>
      <c r="E232" s="21" t="s">
        <v>70</v>
      </c>
      <c r="F232" s="57" t="s">
        <v>866</v>
      </c>
      <c r="G232" s="20">
        <v>1</v>
      </c>
      <c r="H232" s="20"/>
      <c r="I232" s="23" t="str">
        <f>IF(COUNTIF(I233:I234,"Fully Implemented")=ROWS(I233:I234),"MET","NOT MET")</f>
        <v>NOT MET</v>
      </c>
      <c r="J232" s="20"/>
      <c r="K232" s="48">
        <f>IF(I232="MET","",-1)</f>
        <v>-1</v>
      </c>
      <c r="L232" s="49"/>
      <c r="M232" s="50"/>
    </row>
    <row r="233" spans="2:13" ht="15.75" x14ac:dyDescent="0.25">
      <c r="B233" s="51"/>
      <c r="C233" s="25"/>
      <c r="D233" s="95" t="s">
        <v>869</v>
      </c>
      <c r="E233" s="26" t="s">
        <v>505</v>
      </c>
      <c r="F233" s="26" t="s">
        <v>867</v>
      </c>
      <c r="G233" s="25"/>
      <c r="H233" s="25"/>
      <c r="I233" s="25"/>
      <c r="J233" s="25"/>
      <c r="K233" s="35"/>
      <c r="L233" s="27"/>
      <c r="M233" s="52"/>
    </row>
    <row r="234" spans="2:13" ht="16.5" thickBot="1" x14ac:dyDescent="0.3">
      <c r="B234" s="53"/>
      <c r="C234" s="32"/>
      <c r="D234" s="96" t="s">
        <v>870</v>
      </c>
      <c r="E234" s="33"/>
      <c r="F234" s="34" t="s">
        <v>868</v>
      </c>
      <c r="G234" s="32"/>
      <c r="H234" s="32"/>
      <c r="I234" s="32"/>
      <c r="J234" s="32"/>
      <c r="K234" s="54"/>
      <c r="L234" s="55"/>
      <c r="M234" s="56"/>
    </row>
    <row r="235" spans="2:13" ht="112.5" x14ac:dyDescent="0.25">
      <c r="B235" s="19" t="s">
        <v>204</v>
      </c>
      <c r="C235" s="20"/>
      <c r="D235" s="92" t="s">
        <v>77</v>
      </c>
      <c r="E235" s="21" t="s">
        <v>70</v>
      </c>
      <c r="F235" s="57" t="s">
        <v>871</v>
      </c>
      <c r="G235" s="20">
        <v>1</v>
      </c>
      <c r="H235" s="20"/>
      <c r="I235" s="23" t="str">
        <f>IF(COUNTIF(I236:I239,"Fully Implemented")=ROWS(I236:I239),"MET","NOT MET")</f>
        <v>NOT MET</v>
      </c>
      <c r="J235" s="20"/>
      <c r="K235" s="48">
        <f>IF(I235="MET","",-1)</f>
        <v>-1</v>
      </c>
      <c r="L235" s="62" t="s">
        <v>340</v>
      </c>
      <c r="M235" s="65" t="s">
        <v>341</v>
      </c>
    </row>
    <row r="236" spans="2:13" ht="15.75" x14ac:dyDescent="0.25">
      <c r="B236" s="51"/>
      <c r="C236" s="25"/>
      <c r="D236" s="95" t="s">
        <v>876</v>
      </c>
      <c r="E236" s="26" t="s">
        <v>505</v>
      </c>
      <c r="F236" s="26" t="s">
        <v>872</v>
      </c>
      <c r="G236" s="25"/>
      <c r="H236" s="25"/>
      <c r="I236" s="25"/>
      <c r="J236" s="25"/>
      <c r="K236" s="35"/>
      <c r="L236" s="27"/>
      <c r="M236" s="52"/>
    </row>
    <row r="237" spans="2:13" ht="15.75" x14ac:dyDescent="0.25">
      <c r="B237" s="51"/>
      <c r="C237" s="25"/>
      <c r="D237" s="95" t="s">
        <v>877</v>
      </c>
      <c r="E237" s="28"/>
      <c r="F237" s="26" t="s">
        <v>873</v>
      </c>
      <c r="G237" s="25"/>
      <c r="H237" s="25"/>
      <c r="I237" s="25"/>
      <c r="J237" s="25"/>
      <c r="K237" s="35"/>
      <c r="L237" s="27"/>
      <c r="M237" s="52"/>
    </row>
    <row r="238" spans="2:13" ht="30" x14ac:dyDescent="0.25">
      <c r="B238" s="51"/>
      <c r="C238" s="25"/>
      <c r="D238" s="95" t="s">
        <v>878</v>
      </c>
      <c r="E238" s="28"/>
      <c r="F238" s="26" t="s">
        <v>874</v>
      </c>
      <c r="G238" s="25"/>
      <c r="H238" s="25"/>
      <c r="I238" s="25"/>
      <c r="J238" s="25"/>
      <c r="K238" s="35"/>
      <c r="L238" s="27"/>
      <c r="M238" s="52"/>
    </row>
    <row r="239" spans="2:13" ht="30.75" thickBot="1" x14ac:dyDescent="0.3">
      <c r="B239" s="53"/>
      <c r="C239" s="32"/>
      <c r="D239" s="96" t="s">
        <v>879</v>
      </c>
      <c r="E239" s="33"/>
      <c r="F239" s="34" t="s">
        <v>875</v>
      </c>
      <c r="G239" s="32"/>
      <c r="H239" s="32"/>
      <c r="I239" s="32"/>
      <c r="J239" s="32"/>
      <c r="K239" s="54"/>
      <c r="L239" s="55"/>
      <c r="M239" s="56"/>
    </row>
    <row r="240" spans="2:13" ht="15.75" x14ac:dyDescent="0.25">
      <c r="B240" s="19" t="s">
        <v>205</v>
      </c>
      <c r="C240" s="20"/>
      <c r="D240" s="92" t="s">
        <v>78</v>
      </c>
      <c r="E240" s="21" t="s">
        <v>70</v>
      </c>
      <c r="F240" s="57" t="s">
        <v>880</v>
      </c>
      <c r="G240" s="20">
        <v>1</v>
      </c>
      <c r="H240" s="20"/>
      <c r="I240" s="23" t="str">
        <f>IF(COUNTIF(I241:I242,"Fully Implemented")=ROWS(I241:I242),"MET","NOT MET")</f>
        <v>NOT MET</v>
      </c>
      <c r="J240" s="20"/>
      <c r="K240" s="48">
        <f>IF(I240="MET","",-1)</f>
        <v>-1</v>
      </c>
      <c r="L240" s="49"/>
      <c r="M240" s="50"/>
    </row>
    <row r="241" spans="2:13" ht="30" x14ac:dyDescent="0.25">
      <c r="B241" s="51"/>
      <c r="C241" s="25"/>
      <c r="D241" s="95" t="s">
        <v>883</v>
      </c>
      <c r="E241" s="26" t="s">
        <v>505</v>
      </c>
      <c r="F241" s="26" t="s">
        <v>881</v>
      </c>
      <c r="G241" s="25"/>
      <c r="H241" s="25"/>
      <c r="I241" s="25"/>
      <c r="J241" s="25"/>
      <c r="K241" s="35"/>
      <c r="L241" s="27"/>
      <c r="M241" s="52"/>
    </row>
    <row r="242" spans="2:13" ht="30.75" thickBot="1" x14ac:dyDescent="0.3">
      <c r="B242" s="53"/>
      <c r="C242" s="32"/>
      <c r="D242" s="96" t="s">
        <v>884</v>
      </c>
      <c r="E242" s="33"/>
      <c r="F242" s="34" t="s">
        <v>882</v>
      </c>
      <c r="G242" s="32"/>
      <c r="H242" s="32"/>
      <c r="I242" s="32"/>
      <c r="J242" s="32"/>
      <c r="K242" s="54"/>
      <c r="L242" s="55"/>
      <c r="M242" s="56"/>
    </row>
    <row r="243" spans="2:13" ht="30" x14ac:dyDescent="0.25">
      <c r="B243" s="19" t="s">
        <v>206</v>
      </c>
      <c r="C243" s="20"/>
      <c r="D243" s="92" t="s">
        <v>79</v>
      </c>
      <c r="E243" s="21" t="s">
        <v>70</v>
      </c>
      <c r="F243" s="57" t="s">
        <v>885</v>
      </c>
      <c r="G243" s="20">
        <v>1</v>
      </c>
      <c r="H243" s="20"/>
      <c r="I243" s="23" t="str">
        <f>IF(COUNTIF(I244:I244,"Fully Implemented")=ROWS(I47:I244),"MET","NOT MET")</f>
        <v>NOT MET</v>
      </c>
      <c r="J243" s="20"/>
      <c r="K243" s="48">
        <f>IF(I243="MET","",-1)</f>
        <v>-1</v>
      </c>
      <c r="L243" s="49"/>
      <c r="M243" s="50"/>
    </row>
    <row r="244" spans="2:13" ht="30.75" thickBot="1" x14ac:dyDescent="0.3">
      <c r="B244" s="53"/>
      <c r="C244" s="32"/>
      <c r="D244" s="96" t="s">
        <v>887</v>
      </c>
      <c r="E244" s="34" t="s">
        <v>505</v>
      </c>
      <c r="F244" s="34" t="s">
        <v>886</v>
      </c>
      <c r="G244" s="32"/>
      <c r="H244" s="32"/>
      <c r="I244" s="32"/>
      <c r="J244" s="32"/>
      <c r="K244" s="54"/>
      <c r="L244" s="55"/>
      <c r="M244" s="56"/>
    </row>
    <row r="245" spans="2:13" ht="15.75" x14ac:dyDescent="0.25">
      <c r="B245" s="19" t="s">
        <v>207</v>
      </c>
      <c r="C245" s="20"/>
      <c r="D245" s="92" t="s">
        <v>80</v>
      </c>
      <c r="E245" s="21" t="s">
        <v>70</v>
      </c>
      <c r="F245" s="57" t="s">
        <v>888</v>
      </c>
      <c r="G245" s="20">
        <v>5</v>
      </c>
      <c r="H245" s="20"/>
      <c r="I245" s="23" t="str">
        <f>IF(COUNTIF(I246:I247,"Fully Implemented")=ROWS(I246:I247),"MET","NOT MET")</f>
        <v>NOT MET</v>
      </c>
      <c r="J245" s="20"/>
      <c r="K245" s="48">
        <f>IF(I245="MET","",-5)</f>
        <v>-5</v>
      </c>
      <c r="L245" s="49"/>
      <c r="M245" s="50"/>
    </row>
    <row r="246" spans="2:13" ht="15.75" x14ac:dyDescent="0.25">
      <c r="B246" s="51"/>
      <c r="C246" s="25"/>
      <c r="D246" s="95" t="s">
        <v>891</v>
      </c>
      <c r="E246" s="26" t="s">
        <v>505</v>
      </c>
      <c r="F246" s="26" t="s">
        <v>889</v>
      </c>
      <c r="G246" s="25"/>
      <c r="H246" s="25"/>
      <c r="I246" s="25"/>
      <c r="J246" s="25"/>
      <c r="K246" s="35"/>
      <c r="L246" s="27"/>
      <c r="M246" s="52"/>
    </row>
    <row r="247" spans="2:13" ht="16.5" thickBot="1" x14ac:dyDescent="0.3">
      <c r="B247" s="53"/>
      <c r="C247" s="32"/>
      <c r="D247" s="96" t="s">
        <v>892</v>
      </c>
      <c r="E247" s="75"/>
      <c r="F247" s="34" t="s">
        <v>890</v>
      </c>
      <c r="G247" s="32"/>
      <c r="H247" s="32"/>
      <c r="I247" s="32"/>
      <c r="J247" s="32"/>
      <c r="K247" s="54"/>
      <c r="L247" s="55"/>
      <c r="M247" s="56"/>
    </row>
    <row r="248" spans="2:13" ht="15.75" x14ac:dyDescent="0.25">
      <c r="B248" s="19" t="s">
        <v>208</v>
      </c>
      <c r="C248" s="20"/>
      <c r="D248" s="92" t="s">
        <v>81</v>
      </c>
      <c r="E248" s="21" t="s">
        <v>70</v>
      </c>
      <c r="F248" s="57" t="s">
        <v>893</v>
      </c>
      <c r="G248" s="20">
        <v>1</v>
      </c>
      <c r="H248" s="20"/>
      <c r="I248" s="23" t="str">
        <f>IF(COUNTIF(I249:I249,"Fully Implemented")=ROWS(I249:I249),"MET","NOT MET")</f>
        <v>NOT MET</v>
      </c>
      <c r="J248" s="20"/>
      <c r="K248" s="48">
        <f>IF(I248="MET","",-1)</f>
        <v>-1</v>
      </c>
      <c r="L248" s="62" t="s">
        <v>342</v>
      </c>
      <c r="M248" s="68" t="s">
        <v>276</v>
      </c>
    </row>
    <row r="249" spans="2:13" ht="30.75" thickBot="1" x14ac:dyDescent="0.3">
      <c r="B249" s="53"/>
      <c r="C249" s="32"/>
      <c r="D249" s="96" t="s">
        <v>895</v>
      </c>
      <c r="E249" s="34" t="s">
        <v>505</v>
      </c>
      <c r="F249" s="34" t="s">
        <v>894</v>
      </c>
      <c r="G249" s="32"/>
      <c r="H249" s="32"/>
      <c r="I249" s="32"/>
      <c r="J249" s="32"/>
      <c r="K249" s="54"/>
      <c r="L249" s="55"/>
      <c r="M249" s="56"/>
    </row>
    <row r="250" spans="2:13" ht="56.25" x14ac:dyDescent="0.25">
      <c r="B250" s="19" t="s">
        <v>211</v>
      </c>
      <c r="C250" s="20"/>
      <c r="D250" s="92" t="s">
        <v>82</v>
      </c>
      <c r="E250" s="21" t="s">
        <v>83</v>
      </c>
      <c r="F250" s="57" t="s">
        <v>896</v>
      </c>
      <c r="G250" s="20">
        <v>5</v>
      </c>
      <c r="H250" s="20"/>
      <c r="I250" s="23" t="str">
        <f>IF(COUNTIF(I251:I257,"Fully Implemented")=ROWS(I251:I257),"MET","NOT MET")</f>
        <v>NOT MET</v>
      </c>
      <c r="J250" s="20"/>
      <c r="K250" s="48">
        <f>IF(I250="MET","",-5)</f>
        <v>-5</v>
      </c>
      <c r="L250" s="62" t="s">
        <v>346</v>
      </c>
      <c r="M250" s="65" t="s">
        <v>347</v>
      </c>
    </row>
    <row r="251" spans="2:13" ht="15.75" x14ac:dyDescent="0.25">
      <c r="B251" s="51"/>
      <c r="C251" s="25"/>
      <c r="D251" s="95" t="s">
        <v>904</v>
      </c>
      <c r="E251" s="26" t="s">
        <v>505</v>
      </c>
      <c r="F251" s="26" t="s">
        <v>897</v>
      </c>
      <c r="G251" s="25"/>
      <c r="H251" s="25"/>
      <c r="I251" s="25"/>
      <c r="J251" s="25"/>
      <c r="K251" s="35"/>
      <c r="L251" s="27"/>
      <c r="M251" s="52"/>
    </row>
    <row r="252" spans="2:13" ht="15.75" x14ac:dyDescent="0.25">
      <c r="B252" s="51"/>
      <c r="C252" s="25"/>
      <c r="D252" s="95" t="s">
        <v>905</v>
      </c>
      <c r="E252" s="28"/>
      <c r="F252" s="26" t="s">
        <v>898</v>
      </c>
      <c r="G252" s="25"/>
      <c r="H252" s="25"/>
      <c r="I252" s="25"/>
      <c r="J252" s="25"/>
      <c r="K252" s="35"/>
      <c r="L252" s="27"/>
      <c r="M252" s="52"/>
    </row>
    <row r="253" spans="2:13" ht="15.75" x14ac:dyDescent="0.25">
      <c r="B253" s="51"/>
      <c r="C253" s="25"/>
      <c r="D253" s="95" t="s">
        <v>906</v>
      </c>
      <c r="E253" s="28"/>
      <c r="F253" s="26" t="s">
        <v>899</v>
      </c>
      <c r="G253" s="25"/>
      <c r="H253" s="25"/>
      <c r="I253" s="25"/>
      <c r="J253" s="25"/>
      <c r="K253" s="35"/>
      <c r="L253" s="27"/>
      <c r="M253" s="52"/>
    </row>
    <row r="254" spans="2:13" ht="15.75" x14ac:dyDescent="0.25">
      <c r="B254" s="51"/>
      <c r="C254" s="25"/>
      <c r="D254" s="95" t="s">
        <v>907</v>
      </c>
      <c r="E254" s="28"/>
      <c r="F254" s="26" t="s">
        <v>900</v>
      </c>
      <c r="G254" s="25"/>
      <c r="H254" s="25"/>
      <c r="I254" s="25"/>
      <c r="J254" s="25"/>
      <c r="K254" s="35"/>
      <c r="L254" s="27"/>
      <c r="M254" s="52"/>
    </row>
    <row r="255" spans="2:13" ht="15.75" x14ac:dyDescent="0.25">
      <c r="B255" s="51"/>
      <c r="C255" s="25"/>
      <c r="D255" s="95" t="s">
        <v>908</v>
      </c>
      <c r="E255" s="28"/>
      <c r="F255" s="26" t="s">
        <v>901</v>
      </c>
      <c r="G255" s="25"/>
      <c r="H255" s="25"/>
      <c r="I255" s="25"/>
      <c r="J255" s="25"/>
      <c r="K255" s="35"/>
      <c r="L255" s="27"/>
      <c r="M255" s="52"/>
    </row>
    <row r="256" spans="2:13" ht="15.75" x14ac:dyDescent="0.25">
      <c r="B256" s="51"/>
      <c r="C256" s="25"/>
      <c r="D256" s="95" t="s">
        <v>909</v>
      </c>
      <c r="E256" s="28"/>
      <c r="F256" s="26" t="s">
        <v>902</v>
      </c>
      <c r="G256" s="25"/>
      <c r="H256" s="25"/>
      <c r="I256" s="25"/>
      <c r="J256" s="25"/>
      <c r="K256" s="35"/>
      <c r="L256" s="27"/>
      <c r="M256" s="52"/>
    </row>
    <row r="257" spans="2:13" ht="30.75" thickBot="1" x14ac:dyDescent="0.3">
      <c r="B257" s="53"/>
      <c r="C257" s="32"/>
      <c r="D257" s="96" t="s">
        <v>910</v>
      </c>
      <c r="E257" s="33"/>
      <c r="F257" s="34" t="s">
        <v>903</v>
      </c>
      <c r="G257" s="32"/>
      <c r="H257" s="32"/>
      <c r="I257" s="32"/>
      <c r="J257" s="32"/>
      <c r="K257" s="54"/>
      <c r="L257" s="55"/>
      <c r="M257" s="56"/>
    </row>
    <row r="258" spans="2:13" ht="67.5" x14ac:dyDescent="0.25">
      <c r="B258" s="19" t="s">
        <v>212</v>
      </c>
      <c r="C258" s="20"/>
      <c r="D258" s="92" t="s">
        <v>84</v>
      </c>
      <c r="E258" s="21" t="s">
        <v>83</v>
      </c>
      <c r="F258" s="21" t="s">
        <v>85</v>
      </c>
      <c r="G258" s="20">
        <v>5</v>
      </c>
      <c r="H258" s="20"/>
      <c r="I258" s="23" t="str">
        <f>IF(COUNTIF(I259:I264,"Fully Implemented")=ROWS(I259:I264),"MET","NOT MET")</f>
        <v>NOT MET</v>
      </c>
      <c r="J258" s="20"/>
      <c r="K258" s="48">
        <f>IF(I258="MET","",-5)</f>
        <v>-5</v>
      </c>
      <c r="L258" s="62" t="s">
        <v>348</v>
      </c>
      <c r="M258" s="65" t="s">
        <v>350</v>
      </c>
    </row>
    <row r="259" spans="2:13" ht="15.75" x14ac:dyDescent="0.25">
      <c r="B259" s="51"/>
      <c r="C259" s="25"/>
      <c r="D259" s="95" t="s">
        <v>917</v>
      </c>
      <c r="E259" s="26" t="s">
        <v>505</v>
      </c>
      <c r="F259" s="26" t="s">
        <v>911</v>
      </c>
      <c r="G259" s="25"/>
      <c r="H259" s="25"/>
      <c r="I259" s="25"/>
      <c r="J259" s="25"/>
      <c r="K259" s="35"/>
      <c r="L259" s="27"/>
      <c r="M259" s="52"/>
    </row>
    <row r="260" spans="2:13" ht="15.75" x14ac:dyDescent="0.25">
      <c r="B260" s="51"/>
      <c r="C260" s="25"/>
      <c r="D260" s="95" t="s">
        <v>918</v>
      </c>
      <c r="E260" s="28"/>
      <c r="F260" s="26" t="s">
        <v>912</v>
      </c>
      <c r="G260" s="25"/>
      <c r="H260" s="25"/>
      <c r="I260" s="25"/>
      <c r="J260" s="25"/>
      <c r="K260" s="35"/>
      <c r="L260" s="27"/>
      <c r="M260" s="52"/>
    </row>
    <row r="261" spans="2:13" ht="15.75" x14ac:dyDescent="0.25">
      <c r="B261" s="51"/>
      <c r="C261" s="25"/>
      <c r="D261" s="95" t="s">
        <v>919</v>
      </c>
      <c r="E261" s="28"/>
      <c r="F261" s="26" t="s">
        <v>913</v>
      </c>
      <c r="G261" s="25"/>
      <c r="H261" s="25"/>
      <c r="I261" s="25"/>
      <c r="J261" s="25"/>
      <c r="K261" s="35"/>
      <c r="L261" s="27"/>
      <c r="M261" s="52"/>
    </row>
    <row r="262" spans="2:13" ht="30" x14ac:dyDescent="0.25">
      <c r="B262" s="51"/>
      <c r="C262" s="25"/>
      <c r="D262" s="95" t="s">
        <v>920</v>
      </c>
      <c r="E262" s="28"/>
      <c r="F262" s="26" t="s">
        <v>914</v>
      </c>
      <c r="G262" s="25"/>
      <c r="H262" s="25"/>
      <c r="I262" s="25"/>
      <c r="J262" s="25"/>
      <c r="K262" s="35"/>
      <c r="L262" s="27"/>
      <c r="M262" s="52"/>
    </row>
    <row r="263" spans="2:13" ht="15.75" x14ac:dyDescent="0.25">
      <c r="B263" s="51"/>
      <c r="C263" s="25"/>
      <c r="D263" s="95" t="s">
        <v>921</v>
      </c>
      <c r="E263" s="28"/>
      <c r="F263" s="26" t="s">
        <v>915</v>
      </c>
      <c r="G263" s="25"/>
      <c r="H263" s="25"/>
      <c r="I263" s="25"/>
      <c r="J263" s="25"/>
      <c r="K263" s="35"/>
      <c r="L263" s="27"/>
      <c r="M263" s="52"/>
    </row>
    <row r="264" spans="2:13" ht="16.5" thickBot="1" x14ac:dyDescent="0.3">
      <c r="B264" s="53"/>
      <c r="C264" s="32"/>
      <c r="D264" s="96" t="s">
        <v>922</v>
      </c>
      <c r="E264" s="33"/>
      <c r="F264" s="34" t="s">
        <v>916</v>
      </c>
      <c r="G264" s="32"/>
      <c r="H264" s="32"/>
      <c r="I264" s="32"/>
      <c r="J264" s="32"/>
      <c r="K264" s="54"/>
      <c r="L264" s="55"/>
      <c r="M264" s="56"/>
    </row>
    <row r="265" spans="2:13" ht="22.5" x14ac:dyDescent="0.25">
      <c r="B265" s="19" t="s">
        <v>213</v>
      </c>
      <c r="C265" s="20"/>
      <c r="D265" s="92" t="s">
        <v>86</v>
      </c>
      <c r="E265" s="21" t="s">
        <v>83</v>
      </c>
      <c r="F265" s="21" t="s">
        <v>87</v>
      </c>
      <c r="G265" s="20">
        <v>1</v>
      </c>
      <c r="H265" s="20"/>
      <c r="I265" s="23" t="str">
        <f>IF(COUNTIF(I266:I266,"Fully Implemented")=ROWS(I266:I266),"MET","NOT MET")</f>
        <v>NOT MET</v>
      </c>
      <c r="J265" s="20"/>
      <c r="K265" s="48">
        <f>IF(I265="MET","",-1)</f>
        <v>-1</v>
      </c>
      <c r="L265" s="62" t="s">
        <v>349</v>
      </c>
      <c r="M265" s="65" t="s">
        <v>351</v>
      </c>
    </row>
    <row r="266" spans="2:13" ht="16.5" thickBot="1" x14ac:dyDescent="0.3">
      <c r="B266" s="53"/>
      <c r="C266" s="32"/>
      <c r="D266" s="96" t="s">
        <v>924</v>
      </c>
      <c r="E266" s="34" t="s">
        <v>505</v>
      </c>
      <c r="F266" s="34" t="s">
        <v>923</v>
      </c>
      <c r="G266" s="32"/>
      <c r="H266" s="32"/>
      <c r="I266" s="32"/>
      <c r="J266" s="32"/>
      <c r="K266" s="54"/>
      <c r="L266" s="55"/>
      <c r="M266" s="56"/>
    </row>
    <row r="267" spans="2:13" ht="15.75" x14ac:dyDescent="0.25">
      <c r="B267" s="19" t="s">
        <v>214</v>
      </c>
      <c r="C267" s="20"/>
      <c r="D267" s="92" t="s">
        <v>88</v>
      </c>
      <c r="E267" s="21" t="s">
        <v>89</v>
      </c>
      <c r="F267" s="57" t="s">
        <v>925</v>
      </c>
      <c r="G267" s="20">
        <v>3</v>
      </c>
      <c r="H267" s="20"/>
      <c r="I267" s="23" t="str">
        <f>IF(COUNTIF(I268:I268,"Fully Implemented")=ROWS(I268:I268),"MET","NOT MET")</f>
        <v>NOT MET</v>
      </c>
      <c r="J267" s="20"/>
      <c r="K267" s="48">
        <f>IF(I267="MET","",-3)</f>
        <v>-3</v>
      </c>
      <c r="L267" s="49"/>
      <c r="M267" s="50"/>
    </row>
    <row r="268" spans="2:13" ht="16.5" thickBot="1" x14ac:dyDescent="0.3">
      <c r="B268" s="53"/>
      <c r="C268" s="32"/>
      <c r="D268" s="96" t="s">
        <v>927</v>
      </c>
      <c r="E268" s="34" t="s">
        <v>505</v>
      </c>
      <c r="F268" s="34" t="s">
        <v>926</v>
      </c>
      <c r="G268" s="32"/>
      <c r="H268" s="32"/>
      <c r="I268" s="32"/>
      <c r="J268" s="32"/>
      <c r="K268" s="54"/>
      <c r="L268" s="55"/>
      <c r="M268" s="56"/>
    </row>
    <row r="269" spans="2:13" ht="15.75" x14ac:dyDescent="0.25">
      <c r="B269" s="19" t="s">
        <v>215</v>
      </c>
      <c r="C269" s="20"/>
      <c r="D269" s="92" t="s">
        <v>90</v>
      </c>
      <c r="E269" s="21" t="s">
        <v>89</v>
      </c>
      <c r="F269" s="21" t="s">
        <v>91</v>
      </c>
      <c r="G269" s="20">
        <v>5</v>
      </c>
      <c r="H269" s="20"/>
      <c r="I269" s="23" t="str">
        <f>IF(COUNTIF(I270:I273,"Fully Implemented")=ROWS(I270:I273),"MET","NOT MET")</f>
        <v>NOT MET</v>
      </c>
      <c r="J269" s="20"/>
      <c r="K269" s="48">
        <f>IF(I269="MET","",-5)</f>
        <v>-5</v>
      </c>
      <c r="L269" s="49"/>
      <c r="M269" s="50"/>
    </row>
    <row r="270" spans="2:13" ht="15.75" x14ac:dyDescent="0.25">
      <c r="B270" s="51"/>
      <c r="C270" s="25"/>
      <c r="D270" s="95" t="s">
        <v>927</v>
      </c>
      <c r="E270" s="26" t="s">
        <v>505</v>
      </c>
      <c r="F270" s="26" t="s">
        <v>931</v>
      </c>
      <c r="G270" s="25"/>
      <c r="H270" s="25"/>
      <c r="I270" s="25"/>
      <c r="J270" s="25"/>
      <c r="K270" s="35"/>
      <c r="L270" s="27"/>
      <c r="M270" s="52"/>
    </row>
    <row r="271" spans="2:13" ht="15.75" x14ac:dyDescent="0.25">
      <c r="B271" s="51"/>
      <c r="C271" s="25"/>
      <c r="D271" s="95" t="s">
        <v>928</v>
      </c>
      <c r="E271" s="28"/>
      <c r="F271" s="26" t="s">
        <v>932</v>
      </c>
      <c r="G271" s="25"/>
      <c r="H271" s="25"/>
      <c r="I271" s="25"/>
      <c r="J271" s="25"/>
      <c r="K271" s="35"/>
      <c r="L271" s="27"/>
      <c r="M271" s="52"/>
    </row>
    <row r="272" spans="2:13" ht="15.75" x14ac:dyDescent="0.25">
      <c r="B272" s="51"/>
      <c r="C272" s="25"/>
      <c r="D272" s="95" t="s">
        <v>929</v>
      </c>
      <c r="E272" s="28"/>
      <c r="F272" s="26" t="s">
        <v>933</v>
      </c>
      <c r="G272" s="25"/>
      <c r="H272" s="25"/>
      <c r="I272" s="25"/>
      <c r="J272" s="25"/>
      <c r="K272" s="35"/>
      <c r="L272" s="27"/>
      <c r="M272" s="52"/>
    </row>
    <row r="273" spans="2:13" ht="16.5" thickBot="1" x14ac:dyDescent="0.3">
      <c r="B273" s="53"/>
      <c r="C273" s="32"/>
      <c r="D273" s="96" t="s">
        <v>930</v>
      </c>
      <c r="E273" s="33"/>
      <c r="F273" s="34" t="s">
        <v>934</v>
      </c>
      <c r="G273" s="32"/>
      <c r="H273" s="32"/>
      <c r="I273" s="32"/>
      <c r="J273" s="32"/>
      <c r="K273" s="54"/>
      <c r="L273" s="55"/>
      <c r="M273" s="56"/>
    </row>
    <row r="274" spans="2:13" ht="30" x14ac:dyDescent="0.25">
      <c r="B274" s="19" t="s">
        <v>216</v>
      </c>
      <c r="C274" s="20"/>
      <c r="D274" s="92" t="s">
        <v>92</v>
      </c>
      <c r="E274" s="21" t="s">
        <v>89</v>
      </c>
      <c r="F274" s="83" t="s">
        <v>936</v>
      </c>
      <c r="G274" s="20">
        <v>1</v>
      </c>
      <c r="H274" s="20"/>
      <c r="I274" s="23" t="str">
        <f>IF(COUNTIF(I275:I275,"Fully Implemented")=ROWS(I275:I275),"MET","NOT MET")</f>
        <v>NOT MET</v>
      </c>
      <c r="J274" s="20"/>
      <c r="K274" s="48">
        <f>IF(I274="MET","",-1)</f>
        <v>-1</v>
      </c>
      <c r="L274" s="49"/>
      <c r="M274" s="50"/>
    </row>
    <row r="275" spans="2:13" ht="30.75" thickBot="1" x14ac:dyDescent="0.3">
      <c r="B275" s="53"/>
      <c r="C275" s="32"/>
      <c r="D275" s="96" t="s">
        <v>935</v>
      </c>
      <c r="E275" s="34" t="s">
        <v>505</v>
      </c>
      <c r="F275" s="34" t="s">
        <v>937</v>
      </c>
      <c r="G275" s="32"/>
      <c r="H275" s="32"/>
      <c r="I275" s="32"/>
      <c r="J275" s="32"/>
      <c r="K275" s="54"/>
      <c r="L275" s="55"/>
      <c r="M275" s="56"/>
    </row>
    <row r="276" spans="2:13" ht="56.25" x14ac:dyDescent="0.25">
      <c r="B276" s="19" t="s">
        <v>217</v>
      </c>
      <c r="C276" s="20"/>
      <c r="D276" s="92" t="s">
        <v>93</v>
      </c>
      <c r="E276" s="21" t="s">
        <v>89</v>
      </c>
      <c r="F276" s="57" t="s">
        <v>938</v>
      </c>
      <c r="G276" s="20">
        <v>3</v>
      </c>
      <c r="H276" s="20"/>
      <c r="I276" s="23" t="str">
        <f>IF(COUNTIF(I277:I277,"Fully Implemented")=ROWS(I277:I277),"MET","NOT MET")</f>
        <v>NOT MET</v>
      </c>
      <c r="J276" s="20"/>
      <c r="K276" s="48">
        <f>IF(I276="MET","",-3)</f>
        <v>-3</v>
      </c>
      <c r="L276" s="62" t="s">
        <v>358</v>
      </c>
      <c r="M276" s="65" t="s">
        <v>361</v>
      </c>
    </row>
    <row r="277" spans="2:13" ht="45.75" thickBot="1" x14ac:dyDescent="0.3">
      <c r="B277" s="53"/>
      <c r="C277" s="32"/>
      <c r="D277" s="96" t="s">
        <v>940</v>
      </c>
      <c r="E277" s="34" t="s">
        <v>505</v>
      </c>
      <c r="F277" s="34" t="s">
        <v>939</v>
      </c>
      <c r="G277" s="32"/>
      <c r="H277" s="32"/>
      <c r="I277" s="32"/>
      <c r="J277" s="32"/>
      <c r="K277" s="54"/>
      <c r="L277" s="55"/>
      <c r="M277" s="56"/>
    </row>
    <row r="278" spans="2:13" ht="60" x14ac:dyDescent="0.25">
      <c r="B278" s="19" t="s">
        <v>218</v>
      </c>
      <c r="C278" s="20"/>
      <c r="D278" s="92" t="s">
        <v>94</v>
      </c>
      <c r="E278" s="21" t="s">
        <v>89</v>
      </c>
      <c r="F278" s="57" t="s">
        <v>941</v>
      </c>
      <c r="G278" s="20">
        <v>5</v>
      </c>
      <c r="H278" s="20"/>
      <c r="I278" s="23" t="str">
        <f>IF(COUNTIF(I279:I280,"Fully Implemented")=ROWS(I279:I280),"MET","NOT MET")</f>
        <v>NOT MET</v>
      </c>
      <c r="J278" s="20"/>
      <c r="K278" s="48">
        <f>IF(I278="MET","",-5)</f>
        <v>-5</v>
      </c>
      <c r="L278" s="62" t="s">
        <v>359</v>
      </c>
      <c r="M278" s="65" t="s">
        <v>362</v>
      </c>
    </row>
    <row r="279" spans="2:13" ht="30" x14ac:dyDescent="0.25">
      <c r="B279" s="51"/>
      <c r="C279" s="25"/>
      <c r="D279" s="95" t="s">
        <v>944</v>
      </c>
      <c r="E279" s="26" t="s">
        <v>505</v>
      </c>
      <c r="F279" s="26" t="s">
        <v>942</v>
      </c>
      <c r="G279" s="25"/>
      <c r="H279" s="25"/>
      <c r="I279" s="25"/>
      <c r="J279" s="25"/>
      <c r="K279" s="35"/>
      <c r="L279" s="27"/>
      <c r="M279" s="52"/>
    </row>
    <row r="280" spans="2:13" ht="45.75" thickBot="1" x14ac:dyDescent="0.3">
      <c r="B280" s="53"/>
      <c r="C280" s="32"/>
      <c r="D280" s="96" t="s">
        <v>945</v>
      </c>
      <c r="E280" s="33"/>
      <c r="F280" s="34" t="s">
        <v>943</v>
      </c>
      <c r="G280" s="32"/>
      <c r="H280" s="32"/>
      <c r="I280" s="32"/>
      <c r="J280" s="32"/>
      <c r="K280" s="54"/>
      <c r="L280" s="55"/>
      <c r="M280" s="56"/>
    </row>
    <row r="281" spans="2:13" ht="78.75" x14ac:dyDescent="0.25">
      <c r="B281" s="19" t="s">
        <v>219</v>
      </c>
      <c r="C281" s="20"/>
      <c r="D281" s="92" t="s">
        <v>95</v>
      </c>
      <c r="E281" s="21" t="s">
        <v>89</v>
      </c>
      <c r="F281" s="57" t="s">
        <v>946</v>
      </c>
      <c r="G281" s="20">
        <v>1</v>
      </c>
      <c r="H281" s="20"/>
      <c r="I281" s="23" t="str">
        <f>IF(COUNTIF(I282:I282,"Fully Implemented")=ROWS(I282:I282),"MET","NOT MET")</f>
        <v>NOT MET</v>
      </c>
      <c r="J281" s="20"/>
      <c r="K281" s="48">
        <f>IF(I281="MET","",-1)</f>
        <v>-1</v>
      </c>
      <c r="L281" s="62" t="s">
        <v>360</v>
      </c>
      <c r="M281" s="65" t="s">
        <v>363</v>
      </c>
    </row>
    <row r="282" spans="2:13" ht="30.75" thickBot="1" x14ac:dyDescent="0.3">
      <c r="B282" s="53"/>
      <c r="C282" s="32"/>
      <c r="D282" s="96" t="s">
        <v>957</v>
      </c>
      <c r="E282" s="34" t="s">
        <v>505</v>
      </c>
      <c r="F282" s="34" t="s">
        <v>947</v>
      </c>
      <c r="G282" s="32"/>
      <c r="H282" s="32"/>
      <c r="I282" s="32"/>
      <c r="J282" s="32"/>
      <c r="K282" s="54"/>
      <c r="L282" s="55"/>
      <c r="M282" s="56"/>
    </row>
    <row r="283" spans="2:13" ht="30" x14ac:dyDescent="0.25">
      <c r="B283" s="19" t="s">
        <v>220</v>
      </c>
      <c r="C283" s="20"/>
      <c r="D283" s="92" t="s">
        <v>96</v>
      </c>
      <c r="E283" s="21" t="s">
        <v>97</v>
      </c>
      <c r="F283" s="57" t="s">
        <v>948</v>
      </c>
      <c r="G283" s="20">
        <v>3</v>
      </c>
      <c r="H283" s="20"/>
      <c r="I283" s="23" t="str">
        <f>IF(COUNTIF(I284:I287,"Fully Implemented")=ROWS(I284:I287),"MET","NOT MET")</f>
        <v>NOT MET</v>
      </c>
      <c r="J283" s="20"/>
      <c r="K283" s="48">
        <f>IF(I283="MET","",-3)</f>
        <v>-3</v>
      </c>
      <c r="L283" s="62" t="s">
        <v>364</v>
      </c>
      <c r="M283" s="65" t="s">
        <v>276</v>
      </c>
    </row>
    <row r="284" spans="2:13" ht="15.75" x14ac:dyDescent="0.25">
      <c r="B284" s="51"/>
      <c r="C284" s="25"/>
      <c r="D284" s="95" t="s">
        <v>953</v>
      </c>
      <c r="E284" s="26" t="s">
        <v>505</v>
      </c>
      <c r="F284" s="26" t="s">
        <v>949</v>
      </c>
      <c r="G284" s="25"/>
      <c r="H284" s="25"/>
      <c r="I284" s="25"/>
      <c r="J284" s="25"/>
      <c r="K284" s="35"/>
      <c r="L284" s="27"/>
      <c r="M284" s="52"/>
    </row>
    <row r="285" spans="2:13" ht="15.75" x14ac:dyDescent="0.25">
      <c r="B285" s="51"/>
      <c r="C285" s="25"/>
      <c r="D285" s="95" t="s">
        <v>954</v>
      </c>
      <c r="E285" s="28"/>
      <c r="F285" s="26" t="s">
        <v>950</v>
      </c>
      <c r="G285" s="25"/>
      <c r="H285" s="25"/>
      <c r="I285" s="25"/>
      <c r="J285" s="25"/>
      <c r="K285" s="35"/>
      <c r="L285" s="27"/>
      <c r="M285" s="52"/>
    </row>
    <row r="286" spans="2:13" ht="15.75" x14ac:dyDescent="0.25">
      <c r="B286" s="51"/>
      <c r="C286" s="25"/>
      <c r="D286" s="95" t="s">
        <v>955</v>
      </c>
      <c r="E286" s="28"/>
      <c r="F286" s="26" t="s">
        <v>951</v>
      </c>
      <c r="G286" s="25"/>
      <c r="H286" s="25"/>
      <c r="I286" s="25"/>
      <c r="J286" s="25"/>
      <c r="K286" s="35"/>
      <c r="L286" s="27"/>
      <c r="M286" s="52"/>
    </row>
    <row r="287" spans="2:13" ht="16.5" thickBot="1" x14ac:dyDescent="0.3">
      <c r="B287" s="53"/>
      <c r="C287" s="32"/>
      <c r="D287" s="96" t="s">
        <v>956</v>
      </c>
      <c r="E287" s="33"/>
      <c r="F287" s="34" t="s">
        <v>952</v>
      </c>
      <c r="G287" s="32"/>
      <c r="H287" s="32"/>
      <c r="I287" s="32"/>
      <c r="J287" s="32"/>
      <c r="K287" s="54"/>
      <c r="L287" s="55"/>
      <c r="M287" s="56"/>
    </row>
    <row r="288" spans="2:13" ht="15.75" x14ac:dyDescent="0.25">
      <c r="B288" s="19" t="s">
        <v>221</v>
      </c>
      <c r="C288" s="20"/>
      <c r="D288" s="92" t="s">
        <v>98</v>
      </c>
      <c r="E288" s="21" t="s">
        <v>97</v>
      </c>
      <c r="F288" s="57" t="s">
        <v>958</v>
      </c>
      <c r="G288" s="20">
        <v>3</v>
      </c>
      <c r="H288" s="20"/>
      <c r="I288" s="23" t="str">
        <f>IF(COUNTIF(I289:I289,"Fully Implemented")=ROWS(I289:I289),"MET","NOT MET")</f>
        <v>NOT MET</v>
      </c>
      <c r="J288" s="20"/>
      <c r="K288" s="48">
        <f>IF(I288="MET","",-3)</f>
        <v>-3</v>
      </c>
      <c r="L288" s="62" t="s">
        <v>365</v>
      </c>
      <c r="M288" s="65" t="s">
        <v>276</v>
      </c>
    </row>
    <row r="289" spans="2:13" ht="16.5" thickBot="1" x14ac:dyDescent="0.3">
      <c r="B289" s="53"/>
      <c r="C289" s="32"/>
      <c r="D289" s="96" t="s">
        <v>960</v>
      </c>
      <c r="E289" s="34" t="s">
        <v>505</v>
      </c>
      <c r="F289" s="34" t="s">
        <v>959</v>
      </c>
      <c r="G289" s="32"/>
      <c r="H289" s="32"/>
      <c r="I289" s="32"/>
      <c r="J289" s="32"/>
      <c r="K289" s="54"/>
      <c r="L289" s="55"/>
      <c r="M289" s="56"/>
    </row>
    <row r="290" spans="2:13" ht="45" x14ac:dyDescent="0.25">
      <c r="B290" s="19" t="s">
        <v>222</v>
      </c>
      <c r="C290" s="20"/>
      <c r="D290" s="92" t="s">
        <v>99</v>
      </c>
      <c r="E290" s="21" t="s">
        <v>97</v>
      </c>
      <c r="F290" s="57" t="s">
        <v>965</v>
      </c>
      <c r="G290" s="20">
        <v>5</v>
      </c>
      <c r="H290" s="20"/>
      <c r="I290" s="23" t="str">
        <f>IF(COUNTIF(I291:I292,"Fully Implemented")=ROWS(I291:I292),"MET","NOT MET")</f>
        <v>NOT MET</v>
      </c>
      <c r="J290" s="20"/>
      <c r="K290" s="48">
        <f>IF(I290="MET","",-5)</f>
        <v>-5</v>
      </c>
      <c r="L290" s="62" t="s">
        <v>366</v>
      </c>
      <c r="M290" s="65" t="s">
        <v>369</v>
      </c>
    </row>
    <row r="291" spans="2:13" ht="30" x14ac:dyDescent="0.25">
      <c r="B291" s="51"/>
      <c r="C291" s="25"/>
      <c r="D291" s="95" t="s">
        <v>961</v>
      </c>
      <c r="E291" s="26" t="s">
        <v>505</v>
      </c>
      <c r="F291" s="44" t="s">
        <v>963</v>
      </c>
      <c r="G291" s="25"/>
      <c r="H291" s="25"/>
      <c r="I291" s="25"/>
      <c r="J291" s="25"/>
      <c r="K291" s="35"/>
      <c r="L291" s="27"/>
      <c r="M291" s="52"/>
    </row>
    <row r="292" spans="2:13" ht="30.75" thickBot="1" x14ac:dyDescent="0.3">
      <c r="B292" s="53"/>
      <c r="C292" s="32"/>
      <c r="D292" s="96" t="s">
        <v>962</v>
      </c>
      <c r="E292" s="33"/>
      <c r="F292" s="64" t="s">
        <v>964</v>
      </c>
      <c r="G292" s="32"/>
      <c r="H292" s="32"/>
      <c r="I292" s="32"/>
      <c r="J292" s="32"/>
      <c r="K292" s="54"/>
      <c r="L292" s="55"/>
      <c r="M292" s="56"/>
    </row>
    <row r="293" spans="2:13" ht="33.75" x14ac:dyDescent="0.25">
      <c r="B293" s="19" t="s">
        <v>223</v>
      </c>
      <c r="C293" s="20"/>
      <c r="D293" s="92" t="s">
        <v>100</v>
      </c>
      <c r="E293" s="21" t="s">
        <v>97</v>
      </c>
      <c r="F293" s="57" t="s">
        <v>966</v>
      </c>
      <c r="G293" s="20">
        <v>1</v>
      </c>
      <c r="H293" s="20"/>
      <c r="I293" s="23" t="str">
        <f>IF(COUNTIF(I294:I295,"Fully Implemented")=ROWS(I294:I295),"MET","NOT MET")</f>
        <v>NOT MET</v>
      </c>
      <c r="J293" s="20"/>
      <c r="K293" s="48">
        <f>IF(I293="MET","",-1)</f>
        <v>-1</v>
      </c>
      <c r="L293" s="62" t="s">
        <v>367</v>
      </c>
      <c r="M293" s="65" t="s">
        <v>370</v>
      </c>
    </row>
    <row r="294" spans="2:13" ht="15.75" x14ac:dyDescent="0.25">
      <c r="B294" s="51"/>
      <c r="C294" s="25"/>
      <c r="D294" s="95" t="s">
        <v>969</v>
      </c>
      <c r="E294" s="26" t="s">
        <v>505</v>
      </c>
      <c r="F294" s="26" t="s">
        <v>967</v>
      </c>
      <c r="G294" s="25"/>
      <c r="H294" s="25"/>
      <c r="I294" s="25"/>
      <c r="J294" s="25"/>
      <c r="K294" s="35"/>
      <c r="L294" s="27"/>
      <c r="M294" s="52"/>
    </row>
    <row r="295" spans="2:13" ht="16.5" thickBot="1" x14ac:dyDescent="0.3">
      <c r="B295" s="53"/>
      <c r="C295" s="32"/>
      <c r="D295" s="96" t="s">
        <v>970</v>
      </c>
      <c r="E295" s="33"/>
      <c r="F295" s="34" t="s">
        <v>968</v>
      </c>
      <c r="G295" s="32"/>
      <c r="H295" s="32"/>
      <c r="I295" s="32"/>
      <c r="J295" s="32"/>
      <c r="K295" s="54"/>
      <c r="L295" s="55"/>
      <c r="M295" s="56"/>
    </row>
    <row r="296" spans="2:13" ht="45" x14ac:dyDescent="0.25">
      <c r="B296" s="19" t="s">
        <v>224</v>
      </c>
      <c r="C296" s="20"/>
      <c r="D296" s="92" t="s">
        <v>101</v>
      </c>
      <c r="E296" s="21" t="s">
        <v>97</v>
      </c>
      <c r="F296" s="57" t="s">
        <v>971</v>
      </c>
      <c r="G296" s="20">
        <v>1</v>
      </c>
      <c r="H296" s="20"/>
      <c r="I296" s="23" t="str">
        <f>IF(COUNTIF(I297:I298,"Fully Implemented")=ROWS(I297:I298),"MET","NOT MET")</f>
        <v>NOT MET</v>
      </c>
      <c r="J296" s="20"/>
      <c r="K296" s="48">
        <f>IF(I296="MET","",-1)</f>
        <v>-1</v>
      </c>
      <c r="L296" s="62" t="s">
        <v>368</v>
      </c>
      <c r="M296" s="65" t="s">
        <v>371</v>
      </c>
    </row>
    <row r="297" spans="2:13" ht="15.75" x14ac:dyDescent="0.25">
      <c r="B297" s="51"/>
      <c r="C297" s="25"/>
      <c r="D297" s="95" t="s">
        <v>974</v>
      </c>
      <c r="E297" s="26" t="s">
        <v>505</v>
      </c>
      <c r="F297" s="26" t="s">
        <v>972</v>
      </c>
      <c r="G297" s="25"/>
      <c r="H297" s="25"/>
      <c r="I297" s="25"/>
      <c r="J297" s="25"/>
      <c r="K297" s="35"/>
      <c r="L297" s="27"/>
      <c r="M297" s="52"/>
    </row>
    <row r="298" spans="2:13" ht="30.75" thickBot="1" x14ac:dyDescent="0.3">
      <c r="B298" s="53"/>
      <c r="C298" s="32"/>
      <c r="D298" s="96" t="s">
        <v>975</v>
      </c>
      <c r="E298" s="33"/>
      <c r="F298" s="34" t="s">
        <v>973</v>
      </c>
      <c r="G298" s="32"/>
      <c r="H298" s="32"/>
      <c r="I298" s="32"/>
      <c r="J298" s="32"/>
      <c r="K298" s="54"/>
      <c r="L298" s="55"/>
      <c r="M298" s="56"/>
    </row>
    <row r="299" spans="2:13" ht="45" x14ac:dyDescent="0.25">
      <c r="B299" s="19" t="s">
        <v>225</v>
      </c>
      <c r="C299" s="20"/>
      <c r="D299" s="92" t="s">
        <v>102</v>
      </c>
      <c r="E299" s="21" t="s">
        <v>97</v>
      </c>
      <c r="F299" s="57" t="s">
        <v>976</v>
      </c>
      <c r="G299" s="20">
        <v>1</v>
      </c>
      <c r="H299" s="20"/>
      <c r="I299" s="23" t="str">
        <f>IF(COUNTIF(I300:I300,"Fully Implemented")=ROWS(I300:I300),"MET","NOT MET")</f>
        <v>NOT MET</v>
      </c>
      <c r="J299" s="20"/>
      <c r="K299" s="48">
        <f>IF(I299="MET","",-1)</f>
        <v>-1</v>
      </c>
      <c r="L299" s="49"/>
      <c r="M299" s="50"/>
    </row>
    <row r="300" spans="2:13" ht="45.75" thickBot="1" x14ac:dyDescent="0.3">
      <c r="B300" s="53"/>
      <c r="C300" s="32"/>
      <c r="D300" s="96" t="s">
        <v>978</v>
      </c>
      <c r="E300" s="34" t="s">
        <v>505</v>
      </c>
      <c r="F300" s="34" t="s">
        <v>977</v>
      </c>
      <c r="G300" s="32"/>
      <c r="H300" s="32"/>
      <c r="I300" s="32"/>
      <c r="J300" s="32"/>
      <c r="K300" s="54"/>
      <c r="L300" s="55"/>
      <c r="M300" s="56"/>
    </row>
    <row r="301" spans="2:13" ht="45" x14ac:dyDescent="0.25">
      <c r="B301" s="19" t="s">
        <v>226</v>
      </c>
      <c r="C301" s="20"/>
      <c r="D301" s="92" t="s">
        <v>103</v>
      </c>
      <c r="E301" s="21" t="s">
        <v>97</v>
      </c>
      <c r="F301" s="57" t="s">
        <v>979</v>
      </c>
      <c r="G301" s="20">
        <v>5</v>
      </c>
      <c r="H301" s="20"/>
      <c r="I301" s="23" t="str">
        <f>IF(COUNTIF(I302:I302,"Fully Implemented")=ROWS(I302:I302),"MET","NOT MET")</f>
        <v>NOT MET</v>
      </c>
      <c r="J301" s="20"/>
      <c r="K301" s="48">
        <f>IF(I301="MET","",-1)</f>
        <v>-1</v>
      </c>
      <c r="L301" s="62" t="s">
        <v>372</v>
      </c>
      <c r="M301" s="65" t="s">
        <v>373</v>
      </c>
    </row>
    <row r="302" spans="2:13" ht="30.75" thickBot="1" x14ac:dyDescent="0.3">
      <c r="B302" s="53"/>
      <c r="C302" s="32"/>
      <c r="D302" s="96" t="s">
        <v>981</v>
      </c>
      <c r="E302" s="34" t="s">
        <v>505</v>
      </c>
      <c r="F302" s="34" t="s">
        <v>980</v>
      </c>
      <c r="G302" s="32"/>
      <c r="H302" s="32"/>
      <c r="I302" s="32"/>
      <c r="J302" s="32"/>
      <c r="K302" s="54"/>
      <c r="L302" s="55"/>
      <c r="M302" s="56"/>
    </row>
    <row r="303" spans="2:13" ht="30" x14ac:dyDescent="0.25">
      <c r="B303" s="19" t="s">
        <v>227</v>
      </c>
      <c r="C303" s="20"/>
      <c r="D303" s="92" t="s">
        <v>104</v>
      </c>
      <c r="E303" s="21" t="s">
        <v>97</v>
      </c>
      <c r="F303" s="57" t="s">
        <v>982</v>
      </c>
      <c r="G303" s="20">
        <v>3</v>
      </c>
      <c r="H303" s="20"/>
      <c r="I303" s="23" t="str">
        <f>IF(COUNTIF(I304:I304,"Fully Implemented")=ROWS(I304:I304),"MET","NOT MET")</f>
        <v>NOT MET</v>
      </c>
      <c r="J303" s="20"/>
      <c r="K303" s="48">
        <f>IF(I303="MET","",-5)</f>
        <v>-5</v>
      </c>
      <c r="L303" s="49"/>
      <c r="M303" s="50"/>
    </row>
    <row r="304" spans="2:13" ht="30.75" thickBot="1" x14ac:dyDescent="0.3">
      <c r="B304" s="53"/>
      <c r="C304" s="32"/>
      <c r="D304" s="96" t="s">
        <v>984</v>
      </c>
      <c r="E304" s="34" t="s">
        <v>505</v>
      </c>
      <c r="F304" s="34" t="s">
        <v>983</v>
      </c>
      <c r="G304" s="32"/>
      <c r="H304" s="32"/>
      <c r="I304" s="32"/>
      <c r="J304" s="32"/>
      <c r="K304" s="54"/>
      <c r="L304" s="55"/>
      <c r="M304" s="56"/>
    </row>
    <row r="305" spans="2:13" ht="45" x14ac:dyDescent="0.25">
      <c r="B305" s="19" t="s">
        <v>228</v>
      </c>
      <c r="C305" s="20"/>
      <c r="D305" s="92" t="s">
        <v>105</v>
      </c>
      <c r="E305" s="21" t="s">
        <v>97</v>
      </c>
      <c r="F305" s="57" t="s">
        <v>985</v>
      </c>
      <c r="G305" s="20">
        <v>1</v>
      </c>
      <c r="H305" s="20"/>
      <c r="I305" s="23" t="str">
        <f>IF(COUNTIF(I306:I306,"Fully Implemented")=ROWS(I306:I306),"MET","NOT MET")</f>
        <v>NOT MET</v>
      </c>
      <c r="J305" s="20"/>
      <c r="K305" s="48">
        <f>IF(I305="MET","",-1)</f>
        <v>-1</v>
      </c>
      <c r="L305" s="62" t="s">
        <v>374</v>
      </c>
      <c r="M305" s="65" t="s">
        <v>379</v>
      </c>
    </row>
    <row r="306" spans="2:13" ht="30.75" thickBot="1" x14ac:dyDescent="0.3">
      <c r="B306" s="53"/>
      <c r="C306" s="32"/>
      <c r="D306" s="96" t="s">
        <v>987</v>
      </c>
      <c r="E306" s="34" t="s">
        <v>505</v>
      </c>
      <c r="F306" s="34" t="s">
        <v>986</v>
      </c>
      <c r="G306" s="32"/>
      <c r="H306" s="32"/>
      <c r="I306" s="32"/>
      <c r="J306" s="32"/>
      <c r="K306" s="54"/>
      <c r="L306" s="55"/>
      <c r="M306" s="56"/>
    </row>
    <row r="307" spans="2:13" ht="33.75" x14ac:dyDescent="0.25">
      <c r="B307" s="19" t="s">
        <v>229</v>
      </c>
      <c r="C307" s="20"/>
      <c r="D307" s="92" t="s">
        <v>106</v>
      </c>
      <c r="E307" s="21" t="s">
        <v>107</v>
      </c>
      <c r="F307" s="57" t="s">
        <v>988</v>
      </c>
      <c r="G307" s="20">
        <v>3</v>
      </c>
      <c r="H307" s="20"/>
      <c r="I307" s="23" t="str">
        <f>IF(COUNTIF(I308:I308,"Fully Implemented")=ROWS(I308:I308),"MET","NOT MET")</f>
        <v>NOT MET</v>
      </c>
      <c r="J307" s="20"/>
      <c r="K307" s="48">
        <f>IF(I307="MET","",-3)</f>
        <v>-3</v>
      </c>
      <c r="L307" s="62" t="s">
        <v>375</v>
      </c>
      <c r="M307" s="65" t="s">
        <v>380</v>
      </c>
    </row>
    <row r="308" spans="2:13" ht="30.75" thickBot="1" x14ac:dyDescent="0.3">
      <c r="B308" s="53"/>
      <c r="C308" s="32"/>
      <c r="D308" s="96" t="s">
        <v>990</v>
      </c>
      <c r="E308" s="34" t="s">
        <v>505</v>
      </c>
      <c r="F308" s="34" t="s">
        <v>989</v>
      </c>
      <c r="G308" s="32"/>
      <c r="H308" s="32"/>
      <c r="I308" s="32"/>
      <c r="J308" s="32"/>
      <c r="K308" s="54"/>
      <c r="L308" s="55"/>
      <c r="M308" s="56"/>
    </row>
    <row r="309" spans="2:13" ht="90" x14ac:dyDescent="0.25">
      <c r="B309" s="19" t="s">
        <v>230</v>
      </c>
      <c r="C309" s="20"/>
      <c r="D309" s="92" t="s">
        <v>108</v>
      </c>
      <c r="E309" s="21" t="s">
        <v>107</v>
      </c>
      <c r="F309" s="57" t="s">
        <v>991</v>
      </c>
      <c r="G309" s="20">
        <v>5</v>
      </c>
      <c r="H309" s="20"/>
      <c r="I309" s="23" t="str">
        <f>IF(COUNTIF(I310:I312,"Fully Implemented")=ROWS(I310:I312),"MET","NOT MET")</f>
        <v>NOT MET</v>
      </c>
      <c r="J309" s="20"/>
      <c r="K309" s="48">
        <f>IF(I309="MET","",-5)</f>
        <v>-5</v>
      </c>
      <c r="L309" s="62" t="s">
        <v>376</v>
      </c>
      <c r="M309" s="65" t="s">
        <v>381</v>
      </c>
    </row>
    <row r="310" spans="2:13" ht="45" x14ac:dyDescent="0.25">
      <c r="B310" s="51"/>
      <c r="C310" s="25"/>
      <c r="D310" s="95" t="s">
        <v>995</v>
      </c>
      <c r="E310" s="26" t="s">
        <v>505</v>
      </c>
      <c r="F310" s="26" t="s">
        <v>992</v>
      </c>
      <c r="G310" s="25"/>
      <c r="H310" s="25"/>
      <c r="I310" s="25"/>
      <c r="J310" s="25"/>
      <c r="K310" s="35"/>
      <c r="L310" s="27"/>
      <c r="M310" s="52"/>
    </row>
    <row r="311" spans="2:13" ht="30" x14ac:dyDescent="0.25">
      <c r="B311" s="51"/>
      <c r="C311" s="25"/>
      <c r="D311" s="95" t="s">
        <v>996</v>
      </c>
      <c r="E311" s="28"/>
      <c r="F311" s="26" t="s">
        <v>993</v>
      </c>
      <c r="G311" s="25"/>
      <c r="H311" s="25"/>
      <c r="I311" s="25"/>
      <c r="J311" s="25"/>
      <c r="K311" s="35"/>
      <c r="L311" s="27"/>
      <c r="M311" s="52"/>
    </row>
    <row r="312" spans="2:13" ht="16.5" thickBot="1" x14ac:dyDescent="0.3">
      <c r="B312" s="53"/>
      <c r="C312" s="32"/>
      <c r="D312" s="96" t="s">
        <v>997</v>
      </c>
      <c r="E312" s="33"/>
      <c r="F312" s="34" t="s">
        <v>994</v>
      </c>
      <c r="G312" s="32"/>
      <c r="H312" s="32"/>
      <c r="I312" s="32"/>
      <c r="J312" s="32"/>
      <c r="K312" s="54"/>
      <c r="L312" s="55"/>
      <c r="M312" s="56"/>
    </row>
    <row r="313" spans="2:13" ht="56.25" x14ac:dyDescent="0.25">
      <c r="B313" s="19" t="s">
        <v>231</v>
      </c>
      <c r="C313" s="20" t="s">
        <v>237</v>
      </c>
      <c r="D313" s="92" t="s">
        <v>109</v>
      </c>
      <c r="E313" s="21" t="s">
        <v>110</v>
      </c>
      <c r="F313" s="57" t="s">
        <v>998</v>
      </c>
      <c r="G313" s="20">
        <v>5</v>
      </c>
      <c r="H313" s="20"/>
      <c r="I313" s="23" t="str">
        <f>IF(COUNTIF(I314:I317,"Fully Implemented")=ROWS(I314:I317),"MET","NOT MET")</f>
        <v>NOT MET</v>
      </c>
      <c r="J313" s="20"/>
      <c r="K313" s="48">
        <f>IF(I313="MET","",-5)</f>
        <v>-5</v>
      </c>
      <c r="L313" s="62" t="s">
        <v>377</v>
      </c>
      <c r="M313" s="65" t="s">
        <v>382</v>
      </c>
    </row>
    <row r="314" spans="2:13" ht="15.75" x14ac:dyDescent="0.25">
      <c r="B314" s="51"/>
      <c r="C314" s="25"/>
      <c r="D314" s="95" t="s">
        <v>1003</v>
      </c>
      <c r="E314" s="26" t="s">
        <v>505</v>
      </c>
      <c r="F314" s="26" t="s">
        <v>999</v>
      </c>
      <c r="G314" s="25"/>
      <c r="H314" s="25"/>
      <c r="I314" s="25"/>
      <c r="J314" s="25"/>
      <c r="K314" s="35"/>
      <c r="L314" s="27"/>
      <c r="M314" s="52"/>
    </row>
    <row r="315" spans="2:13" ht="30" x14ac:dyDescent="0.25">
      <c r="B315" s="51"/>
      <c r="C315" s="25"/>
      <c r="D315" s="95" t="s">
        <v>1004</v>
      </c>
      <c r="E315" s="28"/>
      <c r="F315" s="26" t="s">
        <v>1000</v>
      </c>
      <c r="G315" s="25"/>
      <c r="H315" s="25"/>
      <c r="I315" s="25"/>
      <c r="J315" s="25"/>
      <c r="K315" s="35"/>
      <c r="L315" s="27"/>
      <c r="M315" s="52"/>
    </row>
    <row r="316" spans="2:13" ht="15.75" x14ac:dyDescent="0.25">
      <c r="B316" s="51"/>
      <c r="C316" s="25"/>
      <c r="D316" s="95" t="s">
        <v>1005</v>
      </c>
      <c r="E316" s="28"/>
      <c r="F316" s="26" t="s">
        <v>1001</v>
      </c>
      <c r="G316" s="25"/>
      <c r="H316" s="25"/>
      <c r="I316" s="25"/>
      <c r="J316" s="25"/>
      <c r="K316" s="35"/>
      <c r="L316" s="27"/>
      <c r="M316" s="52"/>
    </row>
    <row r="317" spans="2:13" ht="30.75" thickBot="1" x14ac:dyDescent="0.3">
      <c r="B317" s="53"/>
      <c r="C317" s="32"/>
      <c r="D317" s="96" t="s">
        <v>1006</v>
      </c>
      <c r="E317" s="33"/>
      <c r="F317" s="34" t="s">
        <v>1002</v>
      </c>
      <c r="G317" s="32"/>
      <c r="H317" s="32"/>
      <c r="I317" s="32"/>
      <c r="J317" s="32"/>
      <c r="K317" s="54"/>
      <c r="L317" s="55"/>
      <c r="M317" s="56"/>
    </row>
    <row r="318" spans="2:13" ht="56.25" x14ac:dyDescent="0.25">
      <c r="B318" s="19" t="s">
        <v>232</v>
      </c>
      <c r="C318" s="20"/>
      <c r="D318" s="92" t="s">
        <v>111</v>
      </c>
      <c r="E318" s="21" t="s">
        <v>110</v>
      </c>
      <c r="F318" s="57" t="s">
        <v>1007</v>
      </c>
      <c r="G318" s="20">
        <v>5</v>
      </c>
      <c r="H318" s="20"/>
      <c r="I318" s="23" t="str">
        <f>IF(COUNTIF(I319:I322,"Fully Implemented")=ROWS(I319:I322),"MET","NOT MET")</f>
        <v>NOT MET</v>
      </c>
      <c r="J318" s="20"/>
      <c r="K318" s="48">
        <f>IF(I318="MET","",-5)</f>
        <v>-5</v>
      </c>
      <c r="L318" s="62" t="s">
        <v>378</v>
      </c>
      <c r="M318" s="65" t="s">
        <v>383</v>
      </c>
    </row>
    <row r="319" spans="2:13" ht="15.75" x14ac:dyDescent="0.25">
      <c r="B319" s="51"/>
      <c r="C319" s="25"/>
      <c r="D319" s="95" t="s">
        <v>1012</v>
      </c>
      <c r="E319" s="26" t="s">
        <v>505</v>
      </c>
      <c r="F319" s="26" t="s">
        <v>1008</v>
      </c>
      <c r="G319" s="25"/>
      <c r="H319" s="25"/>
      <c r="I319" s="25"/>
      <c r="J319" s="25"/>
      <c r="K319" s="35"/>
      <c r="L319" s="27"/>
      <c r="M319" s="52"/>
    </row>
    <row r="320" spans="2:13" ht="15.75" x14ac:dyDescent="0.25">
      <c r="B320" s="51"/>
      <c r="C320" s="25"/>
      <c r="D320" s="95" t="s">
        <v>1013</v>
      </c>
      <c r="E320" s="28"/>
      <c r="F320" s="26" t="s">
        <v>1009</v>
      </c>
      <c r="G320" s="25"/>
      <c r="H320" s="25"/>
      <c r="I320" s="25"/>
      <c r="J320" s="25"/>
      <c r="K320" s="35"/>
      <c r="L320" s="27"/>
      <c r="M320" s="52"/>
    </row>
    <row r="321" spans="2:13" ht="15.75" x14ac:dyDescent="0.25">
      <c r="B321" s="51"/>
      <c r="C321" s="25"/>
      <c r="D321" s="95" t="s">
        <v>1014</v>
      </c>
      <c r="E321" s="28"/>
      <c r="F321" s="26" t="s">
        <v>1010</v>
      </c>
      <c r="G321" s="25"/>
      <c r="H321" s="25"/>
      <c r="I321" s="25"/>
      <c r="J321" s="25"/>
      <c r="K321" s="35"/>
      <c r="L321" s="27"/>
      <c r="M321" s="52"/>
    </row>
    <row r="322" spans="2:13" ht="16.5" thickBot="1" x14ac:dyDescent="0.3">
      <c r="B322" s="53"/>
      <c r="C322" s="32"/>
      <c r="D322" s="96" t="s">
        <v>1015</v>
      </c>
      <c r="E322" s="33"/>
      <c r="F322" s="34" t="s">
        <v>1011</v>
      </c>
      <c r="G322" s="32"/>
      <c r="H322" s="32"/>
      <c r="I322" s="32"/>
      <c r="J322" s="32"/>
      <c r="K322" s="54"/>
      <c r="L322" s="55"/>
      <c r="M322" s="56"/>
    </row>
    <row r="323" spans="2:13" ht="15.75" x14ac:dyDescent="0.25">
      <c r="B323" s="19" t="s">
        <v>233</v>
      </c>
      <c r="C323" s="20" t="s">
        <v>238</v>
      </c>
      <c r="D323" s="92" t="s">
        <v>112</v>
      </c>
      <c r="E323" s="21" t="s">
        <v>110</v>
      </c>
      <c r="F323" s="57" t="s">
        <v>1016</v>
      </c>
      <c r="G323" s="20">
        <v>1</v>
      </c>
      <c r="H323" s="20"/>
      <c r="I323" s="23" t="str">
        <f>IF(COUNTIF(I324:I325,"Fully Implemented")=ROWS(I324:I325),"MET","NOT MET")</f>
        <v>NOT MET</v>
      </c>
      <c r="J323" s="20"/>
      <c r="K323" s="48">
        <f>IF(I323="MET","",-1)</f>
        <v>-1</v>
      </c>
      <c r="L323" s="49"/>
      <c r="M323" s="50"/>
    </row>
    <row r="324" spans="2:13" ht="15.75" x14ac:dyDescent="0.25">
      <c r="B324" s="51"/>
      <c r="C324" s="25"/>
      <c r="D324" s="95" t="s">
        <v>1019</v>
      </c>
      <c r="E324" s="26" t="s">
        <v>505</v>
      </c>
      <c r="F324" s="26" t="s">
        <v>1017</v>
      </c>
      <c r="G324" s="25"/>
      <c r="H324" s="25"/>
      <c r="I324" s="25"/>
      <c r="J324" s="25"/>
      <c r="K324" s="35"/>
      <c r="L324" s="27"/>
      <c r="M324" s="52"/>
    </row>
    <row r="325" spans="2:13" ht="16.5" thickBot="1" x14ac:dyDescent="0.3">
      <c r="B325" s="53"/>
      <c r="C325" s="32"/>
      <c r="D325" s="96" t="s">
        <v>1020</v>
      </c>
      <c r="E325" s="33"/>
      <c r="F325" s="34" t="s">
        <v>1018</v>
      </c>
      <c r="G325" s="32"/>
      <c r="H325" s="32"/>
      <c r="I325" s="32"/>
      <c r="J325" s="32"/>
      <c r="K325" s="54"/>
      <c r="L325" s="55"/>
      <c r="M325" s="56"/>
    </row>
    <row r="326" spans="2:13" ht="15.75" x14ac:dyDescent="0.25">
      <c r="B326" s="19" t="s">
        <v>234</v>
      </c>
      <c r="C326" s="20" t="s">
        <v>238</v>
      </c>
      <c r="D326" s="92" t="s">
        <v>113</v>
      </c>
      <c r="E326" s="21" t="s">
        <v>110</v>
      </c>
      <c r="F326" s="57" t="s">
        <v>1021</v>
      </c>
      <c r="G326" s="20">
        <v>1</v>
      </c>
      <c r="H326" s="20"/>
      <c r="I326" s="23" t="str">
        <f>IF(COUNTIF(I327:I327,"Fully Implemented")=ROWS(I327:I327),"MET","NOT MET")</f>
        <v>NOT MET</v>
      </c>
      <c r="J326" s="20"/>
      <c r="K326" s="48">
        <f>IF(I326="MET","",-1)</f>
        <v>-1</v>
      </c>
      <c r="L326" s="49"/>
      <c r="M326" s="50"/>
    </row>
    <row r="327" spans="2:13" ht="16.5" thickBot="1" x14ac:dyDescent="0.3">
      <c r="B327" s="53"/>
      <c r="C327" s="32"/>
      <c r="D327" s="96" t="s">
        <v>1023</v>
      </c>
      <c r="E327" s="34" t="s">
        <v>505</v>
      </c>
      <c r="F327" s="34" t="s">
        <v>1022</v>
      </c>
      <c r="G327" s="32"/>
      <c r="H327" s="32"/>
      <c r="I327" s="32"/>
      <c r="J327" s="32"/>
      <c r="K327" s="54"/>
      <c r="L327" s="55"/>
      <c r="M327" s="56"/>
    </row>
    <row r="328" spans="2:13" ht="15.75" x14ac:dyDescent="0.25">
      <c r="B328" s="19" t="s">
        <v>235</v>
      </c>
      <c r="C328" s="20" t="s">
        <v>238</v>
      </c>
      <c r="D328" s="92" t="s">
        <v>114</v>
      </c>
      <c r="E328" s="21" t="s">
        <v>110</v>
      </c>
      <c r="F328" s="57" t="s">
        <v>1024</v>
      </c>
      <c r="G328" s="20">
        <v>1</v>
      </c>
      <c r="H328" s="20"/>
      <c r="I328" s="23" t="str">
        <f>IF(COUNTIF(I329:I331,"Fully Implemented")=ROWS(I329:I331),"MET","NOT MET")</f>
        <v>NOT MET</v>
      </c>
      <c r="J328" s="20"/>
      <c r="K328" s="48">
        <f>IF(I328="MET","",-1)</f>
        <v>-1</v>
      </c>
      <c r="L328" s="49"/>
      <c r="M328" s="50"/>
    </row>
    <row r="329" spans="2:13" ht="15.75" x14ac:dyDescent="0.25">
      <c r="B329" s="51"/>
      <c r="C329" s="25"/>
      <c r="D329" s="95" t="s">
        <v>1028</v>
      </c>
      <c r="E329" s="26" t="s">
        <v>505</v>
      </c>
      <c r="F329" s="26" t="s">
        <v>1025</v>
      </c>
      <c r="G329" s="25"/>
      <c r="H329" s="25"/>
      <c r="I329" s="25"/>
      <c r="J329" s="25"/>
      <c r="K329" s="35"/>
      <c r="L329" s="27"/>
      <c r="M329" s="52"/>
    </row>
    <row r="330" spans="2:13" ht="15.75" x14ac:dyDescent="0.25">
      <c r="B330" s="51"/>
      <c r="C330" s="25"/>
      <c r="D330" s="95" t="s">
        <v>1029</v>
      </c>
      <c r="E330" s="28"/>
      <c r="F330" s="26" t="s">
        <v>1026</v>
      </c>
      <c r="G330" s="25"/>
      <c r="H330" s="25"/>
      <c r="I330" s="25"/>
      <c r="J330" s="25"/>
      <c r="K330" s="35"/>
      <c r="L330" s="27"/>
      <c r="M330" s="52"/>
    </row>
    <row r="331" spans="2:13" ht="16.5" thickBot="1" x14ac:dyDescent="0.3">
      <c r="B331" s="53"/>
      <c r="C331" s="32"/>
      <c r="D331" s="96" t="s">
        <v>1030</v>
      </c>
      <c r="E331" s="33"/>
      <c r="F331" s="34" t="s">
        <v>1027</v>
      </c>
      <c r="G331" s="32"/>
      <c r="H331" s="32"/>
      <c r="I331" s="32"/>
      <c r="J331" s="32"/>
      <c r="K331" s="54"/>
      <c r="L331" s="55"/>
      <c r="M331" s="56"/>
    </row>
    <row r="332" spans="2:13" ht="45" x14ac:dyDescent="0.25">
      <c r="B332" s="19" t="s">
        <v>236</v>
      </c>
      <c r="C332" s="20"/>
      <c r="D332" s="92" t="s">
        <v>115</v>
      </c>
      <c r="E332" s="21" t="s">
        <v>110</v>
      </c>
      <c r="F332" s="57" t="s">
        <v>1031</v>
      </c>
      <c r="G332" s="20">
        <v>1</v>
      </c>
      <c r="H332" s="20"/>
      <c r="I332" s="23" t="str">
        <f>IF(COUNTIF(I333:I334,"Fully Implemented")=ROWS(I333:I334),"MET","NOT MET")</f>
        <v>NOT MET</v>
      </c>
      <c r="J332" s="20"/>
      <c r="K332" s="48">
        <f>IF(I332="MET","",-1)</f>
        <v>-1</v>
      </c>
      <c r="L332" s="62" t="s">
        <v>384</v>
      </c>
      <c r="M332" s="65" t="s">
        <v>385</v>
      </c>
    </row>
    <row r="333" spans="2:13" ht="15.75" x14ac:dyDescent="0.25">
      <c r="B333" s="51"/>
      <c r="C333" s="25"/>
      <c r="D333" s="95" t="s">
        <v>1034</v>
      </c>
      <c r="E333" s="26" t="s">
        <v>505</v>
      </c>
      <c r="F333" s="26" t="s">
        <v>1032</v>
      </c>
      <c r="G333" s="25"/>
      <c r="H333" s="25"/>
      <c r="I333" s="25"/>
      <c r="J333" s="25"/>
      <c r="K333" s="35"/>
      <c r="L333" s="27"/>
      <c r="M333" s="52"/>
    </row>
    <row r="334" spans="2:13" ht="30.75" thickBot="1" x14ac:dyDescent="0.3">
      <c r="B334" s="53"/>
      <c r="C334" s="32"/>
      <c r="D334" s="96" t="s">
        <v>1035</v>
      </c>
      <c r="E334" s="33"/>
      <c r="F334" s="34" t="s">
        <v>1033</v>
      </c>
      <c r="G334" s="32"/>
      <c r="H334" s="32"/>
      <c r="I334" s="32"/>
      <c r="J334" s="32"/>
      <c r="K334" s="54"/>
      <c r="L334" s="55"/>
      <c r="M334" s="56"/>
    </row>
    <row r="335" spans="2:13" ht="75" x14ac:dyDescent="0.25">
      <c r="B335" s="19" t="s">
        <v>239</v>
      </c>
      <c r="C335" s="20"/>
      <c r="D335" s="92" t="s">
        <v>116</v>
      </c>
      <c r="E335" s="21" t="s">
        <v>117</v>
      </c>
      <c r="F335" s="57" t="s">
        <v>1037</v>
      </c>
      <c r="G335" s="20">
        <v>3</v>
      </c>
      <c r="H335" s="20"/>
      <c r="I335" s="23" t="str">
        <f>IF(COUNTIF(I336:I337,"Fully Implemented")=ROWS(I336:I337),"MET","NOT MET")</f>
        <v>NOT MET</v>
      </c>
      <c r="J335" s="20"/>
      <c r="K335" s="48">
        <f>IF(I335="MET","",-3)</f>
        <v>-3</v>
      </c>
      <c r="L335" s="62" t="s">
        <v>392</v>
      </c>
      <c r="M335" s="65" t="s">
        <v>394</v>
      </c>
    </row>
    <row r="336" spans="2:13" ht="30" x14ac:dyDescent="0.25">
      <c r="B336" s="51"/>
      <c r="C336" s="25"/>
      <c r="D336" s="95" t="s">
        <v>1040</v>
      </c>
      <c r="E336" s="26" t="s">
        <v>505</v>
      </c>
      <c r="F336" s="26" t="s">
        <v>1038</v>
      </c>
      <c r="G336" s="25"/>
      <c r="H336" s="25"/>
      <c r="I336" s="25"/>
      <c r="J336" s="25"/>
      <c r="K336" s="35"/>
      <c r="L336" s="27"/>
      <c r="M336" s="52"/>
    </row>
    <row r="337" spans="2:13" ht="60.75" thickBot="1" x14ac:dyDescent="0.3">
      <c r="B337" s="53"/>
      <c r="C337" s="32"/>
      <c r="D337" s="96" t="s">
        <v>1041</v>
      </c>
      <c r="E337" s="33"/>
      <c r="F337" s="34" t="s">
        <v>1039</v>
      </c>
      <c r="G337" s="32"/>
      <c r="H337" s="32"/>
      <c r="I337" s="32"/>
      <c r="J337" s="32"/>
      <c r="K337" s="54"/>
      <c r="L337" s="55"/>
      <c r="M337" s="56"/>
    </row>
    <row r="338" spans="2:13" ht="78.75" x14ac:dyDescent="0.25">
      <c r="B338" s="19" t="s">
        <v>240</v>
      </c>
      <c r="C338" s="20"/>
      <c r="D338" s="92" t="s">
        <v>118</v>
      </c>
      <c r="E338" s="21" t="s">
        <v>117</v>
      </c>
      <c r="F338" s="57" t="s">
        <v>1036</v>
      </c>
      <c r="G338" s="20">
        <v>5</v>
      </c>
      <c r="H338" s="20"/>
      <c r="I338" s="23" t="str">
        <f>IF(COUNTIF(I339:I343,"Fully Implemented")=ROWS(I339:I343),"MET","NOT MET")</f>
        <v>NOT MET</v>
      </c>
      <c r="J338" s="20"/>
      <c r="K338" s="48">
        <f>IF(I338="MET","",-5)</f>
        <v>-5</v>
      </c>
      <c r="L338" s="62" t="s">
        <v>393</v>
      </c>
      <c r="M338" s="65" t="s">
        <v>395</v>
      </c>
    </row>
    <row r="339" spans="2:13" ht="30" x14ac:dyDescent="0.25">
      <c r="B339" s="51"/>
      <c r="C339" s="25"/>
      <c r="D339" s="95" t="s">
        <v>1047</v>
      </c>
      <c r="E339" s="26" t="s">
        <v>505</v>
      </c>
      <c r="F339" s="26" t="s">
        <v>1042</v>
      </c>
      <c r="G339" s="25"/>
      <c r="H339" s="25"/>
      <c r="I339" s="25"/>
      <c r="J339" s="25"/>
      <c r="K339" s="35"/>
      <c r="L339" s="27"/>
      <c r="M339" s="52"/>
    </row>
    <row r="340" spans="2:13" ht="30" x14ac:dyDescent="0.25">
      <c r="B340" s="51"/>
      <c r="C340" s="25"/>
      <c r="D340" s="95" t="s">
        <v>1048</v>
      </c>
      <c r="E340" s="28"/>
      <c r="F340" s="26" t="s">
        <v>1043</v>
      </c>
      <c r="G340" s="25"/>
      <c r="H340" s="25"/>
      <c r="I340" s="25"/>
      <c r="J340" s="25"/>
      <c r="K340" s="35"/>
      <c r="L340" s="27"/>
      <c r="M340" s="52"/>
    </row>
    <row r="341" spans="2:13" ht="30" x14ac:dyDescent="0.25">
      <c r="B341" s="51"/>
      <c r="C341" s="25"/>
      <c r="D341" s="95" t="s">
        <v>1049</v>
      </c>
      <c r="E341" s="28"/>
      <c r="F341" s="26" t="s">
        <v>1044</v>
      </c>
      <c r="G341" s="25"/>
      <c r="H341" s="25"/>
      <c r="I341" s="25"/>
      <c r="J341" s="25"/>
      <c r="K341" s="35"/>
      <c r="L341" s="27"/>
      <c r="M341" s="52"/>
    </row>
    <row r="342" spans="2:13" ht="45" x14ac:dyDescent="0.25">
      <c r="B342" s="51"/>
      <c r="C342" s="25"/>
      <c r="D342" s="95" t="s">
        <v>1050</v>
      </c>
      <c r="E342" s="28"/>
      <c r="F342" s="26" t="s">
        <v>1045</v>
      </c>
      <c r="G342" s="25"/>
      <c r="H342" s="25"/>
      <c r="I342" s="25"/>
      <c r="J342" s="25"/>
      <c r="K342" s="35"/>
      <c r="L342" s="27"/>
      <c r="M342" s="52"/>
    </row>
    <row r="343" spans="2:13" ht="30.75" thickBot="1" x14ac:dyDescent="0.3">
      <c r="B343" s="53"/>
      <c r="C343" s="32"/>
      <c r="D343" s="96" t="s">
        <v>1051</v>
      </c>
      <c r="E343" s="33"/>
      <c r="F343" s="34" t="s">
        <v>1046</v>
      </c>
      <c r="G343" s="32"/>
      <c r="H343" s="32"/>
      <c r="I343" s="32"/>
      <c r="J343" s="32"/>
      <c r="K343" s="54"/>
      <c r="L343" s="55"/>
      <c r="M343" s="56"/>
    </row>
    <row r="344" spans="2:13" ht="15.75" x14ac:dyDescent="0.25">
      <c r="B344" s="19" t="s">
        <v>241</v>
      </c>
      <c r="C344" s="20"/>
      <c r="D344" s="92" t="s">
        <v>119</v>
      </c>
      <c r="E344" s="21" t="s">
        <v>117</v>
      </c>
      <c r="F344" s="57" t="s">
        <v>1052</v>
      </c>
      <c r="G344" s="20">
        <v>1</v>
      </c>
      <c r="H344" s="20"/>
      <c r="I344" s="23" t="str">
        <f>IF(COUNTIF(I345:I460,"Fully Implemented")=ROWS(I345:I460),"MET","NOT MET")</f>
        <v>NOT MET</v>
      </c>
      <c r="J344" s="20"/>
      <c r="K344" s="48">
        <f>IF(I344="MET","",-1)</f>
        <v>-1</v>
      </c>
      <c r="L344" s="49"/>
      <c r="M344" s="50"/>
    </row>
    <row r="345" spans="2:13" ht="15.75" x14ac:dyDescent="0.25">
      <c r="B345" s="51"/>
      <c r="C345" s="25"/>
      <c r="D345" s="95" t="s">
        <v>1055</v>
      </c>
      <c r="E345" s="26" t="s">
        <v>505</v>
      </c>
      <c r="F345" s="26" t="s">
        <v>1053</v>
      </c>
      <c r="G345" s="25"/>
      <c r="H345" s="25"/>
      <c r="I345" s="25"/>
      <c r="J345" s="25"/>
      <c r="K345" s="35"/>
      <c r="L345" s="27"/>
      <c r="M345" s="52"/>
    </row>
    <row r="346" spans="2:13" ht="16.5" thickBot="1" x14ac:dyDescent="0.3">
      <c r="B346" s="53"/>
      <c r="C346" s="32"/>
      <c r="D346" s="96" t="s">
        <v>1056</v>
      </c>
      <c r="E346" s="33"/>
      <c r="F346" s="34" t="s">
        <v>1054</v>
      </c>
      <c r="G346" s="32"/>
      <c r="H346" s="32"/>
      <c r="I346" s="32"/>
      <c r="J346" s="32"/>
      <c r="K346" s="54"/>
      <c r="L346" s="55"/>
      <c r="M346" s="56"/>
    </row>
    <row r="347" spans="2:13" ht="33.75" x14ac:dyDescent="0.25">
      <c r="B347" s="19" t="s">
        <v>270</v>
      </c>
      <c r="C347" s="20"/>
      <c r="D347" s="92" t="s">
        <v>120</v>
      </c>
      <c r="E347" s="21" t="s">
        <v>121</v>
      </c>
      <c r="F347" s="57" t="s">
        <v>1057</v>
      </c>
      <c r="G347" s="20">
        <v>5</v>
      </c>
      <c r="H347" s="20"/>
      <c r="I347" s="23" t="str">
        <f>IF(COUNTIF(I348:I349,"Fully Implemented")=ROWS(I348:I349),"MET","NOT MET")</f>
        <v>NOT MET</v>
      </c>
      <c r="J347" s="20"/>
      <c r="K347" s="48">
        <f>IF(I347="MET","",-5)</f>
        <v>-5</v>
      </c>
      <c r="L347" s="62" t="s">
        <v>399</v>
      </c>
      <c r="M347" s="65" t="s">
        <v>402</v>
      </c>
    </row>
    <row r="348" spans="2:13" ht="15.75" x14ac:dyDescent="0.25">
      <c r="B348" s="51"/>
      <c r="C348" s="25"/>
      <c r="D348" s="95" t="s">
        <v>1060</v>
      </c>
      <c r="E348" s="26" t="s">
        <v>505</v>
      </c>
      <c r="F348" s="26" t="s">
        <v>1058</v>
      </c>
      <c r="G348" s="25"/>
      <c r="H348" s="25"/>
      <c r="I348" s="25"/>
      <c r="J348" s="25"/>
      <c r="K348" s="35"/>
      <c r="L348" s="27"/>
      <c r="M348" s="52"/>
    </row>
    <row r="349" spans="2:13" ht="30.75" thickBot="1" x14ac:dyDescent="0.3">
      <c r="B349" s="53"/>
      <c r="C349" s="32"/>
      <c r="D349" s="96" t="s">
        <v>1061</v>
      </c>
      <c r="E349" s="33"/>
      <c r="F349" s="34" t="s">
        <v>1059</v>
      </c>
      <c r="G349" s="32"/>
      <c r="H349" s="32"/>
      <c r="I349" s="32"/>
      <c r="J349" s="32"/>
      <c r="K349" s="54"/>
      <c r="L349" s="55"/>
      <c r="M349" s="56"/>
    </row>
    <row r="350" spans="2:13" ht="90" x14ac:dyDescent="0.25">
      <c r="B350" s="19" t="s">
        <v>242</v>
      </c>
      <c r="C350" s="20"/>
      <c r="D350" s="92" t="s">
        <v>122</v>
      </c>
      <c r="E350" s="21" t="s">
        <v>121</v>
      </c>
      <c r="F350" s="57" t="s">
        <v>1062</v>
      </c>
      <c r="G350" s="20">
        <v>3</v>
      </c>
      <c r="H350" s="20"/>
      <c r="I350" s="23" t="str">
        <f>IF(COUNTIF(I351:I353,"Fully Implemented")=ROWS(I351:I353),"MET","NOT MET")</f>
        <v>NOT MET</v>
      </c>
      <c r="J350" s="20"/>
      <c r="K350" s="48">
        <f>IF(I350="MET","",-3)</f>
        <v>-3</v>
      </c>
      <c r="L350" s="62" t="s">
        <v>400</v>
      </c>
      <c r="M350" s="65" t="s">
        <v>403</v>
      </c>
    </row>
    <row r="351" spans="2:13" ht="30" x14ac:dyDescent="0.25">
      <c r="B351" s="51"/>
      <c r="C351" s="25"/>
      <c r="D351" s="95" t="s">
        <v>1066</v>
      </c>
      <c r="E351" s="26" t="s">
        <v>505</v>
      </c>
      <c r="F351" s="26" t="s">
        <v>1063</v>
      </c>
      <c r="G351" s="25"/>
      <c r="H351" s="25"/>
      <c r="I351" s="25"/>
      <c r="J351" s="25"/>
      <c r="K351" s="35"/>
      <c r="L351" s="27"/>
      <c r="M351" s="52"/>
    </row>
    <row r="352" spans="2:13" ht="30" x14ac:dyDescent="0.25">
      <c r="B352" s="51"/>
      <c r="C352" s="25"/>
      <c r="D352" s="95" t="s">
        <v>1067</v>
      </c>
      <c r="E352" s="28"/>
      <c r="F352" s="26" t="s">
        <v>1064</v>
      </c>
      <c r="G352" s="25"/>
      <c r="H352" s="25"/>
      <c r="I352" s="25"/>
      <c r="J352" s="25"/>
      <c r="K352" s="35"/>
      <c r="L352" s="27"/>
      <c r="M352" s="52"/>
    </row>
    <row r="353" spans="2:13" ht="30.75" thickBot="1" x14ac:dyDescent="0.3">
      <c r="B353" s="53"/>
      <c r="C353" s="32"/>
      <c r="D353" s="96" t="s">
        <v>1068</v>
      </c>
      <c r="E353" s="33"/>
      <c r="F353" s="34" t="s">
        <v>1065</v>
      </c>
      <c r="G353" s="32"/>
      <c r="H353" s="32"/>
      <c r="I353" s="32"/>
      <c r="J353" s="32"/>
      <c r="K353" s="54"/>
      <c r="L353" s="55"/>
      <c r="M353" s="56"/>
    </row>
    <row r="354" spans="2:13" ht="34.5" thickBot="1" x14ac:dyDescent="0.3">
      <c r="B354" s="76" t="s">
        <v>243</v>
      </c>
      <c r="C354" s="76"/>
      <c r="D354" s="97" t="s">
        <v>123</v>
      </c>
      <c r="E354" s="84" t="s">
        <v>121</v>
      </c>
      <c r="F354" s="17" t="s">
        <v>1236</v>
      </c>
      <c r="G354" s="76">
        <v>5</v>
      </c>
      <c r="H354" s="76"/>
      <c r="I354" s="23" t="str">
        <f>IF(COUNTIF(I355:I355,"Fully Implemented")=ROWS(I355:I355),"MET","NOT MET")</f>
        <v>NOT MET</v>
      </c>
      <c r="J354" s="76"/>
      <c r="K354" s="48">
        <f t="shared" ref="K354:K356" si="1">IF(I354="MET","",-5)</f>
        <v>-5</v>
      </c>
      <c r="L354" s="81" t="s">
        <v>401</v>
      </c>
      <c r="M354" s="82" t="s">
        <v>404</v>
      </c>
    </row>
    <row r="355" spans="2:13" ht="30.75" thickBot="1" x14ac:dyDescent="0.3">
      <c r="B355" s="24"/>
      <c r="C355" s="25"/>
      <c r="D355" s="95" t="s">
        <v>1238</v>
      </c>
      <c r="E355" s="26" t="s">
        <v>505</v>
      </c>
      <c r="F355" s="18" t="s">
        <v>1237</v>
      </c>
      <c r="G355" s="25"/>
      <c r="H355" s="25"/>
      <c r="I355" s="25"/>
      <c r="J355" s="25"/>
      <c r="K355" s="35"/>
      <c r="L355" s="27"/>
      <c r="M355" s="27"/>
    </row>
    <row r="356" spans="2:13" ht="60" x14ac:dyDescent="0.25">
      <c r="B356" s="19" t="s">
        <v>244</v>
      </c>
      <c r="C356" s="20"/>
      <c r="D356" s="92" t="s">
        <v>124</v>
      </c>
      <c r="E356" s="21" t="s">
        <v>121</v>
      </c>
      <c r="F356" s="57" t="s">
        <v>1069</v>
      </c>
      <c r="G356" s="20">
        <v>0</v>
      </c>
      <c r="H356" s="20"/>
      <c r="I356" s="23" t="str">
        <f>IF(COUNTIF(I357:I364,"Fully Implemented")=ROWS(I357:I364),"MET","NOT MET")</f>
        <v>NOT MET</v>
      </c>
      <c r="J356" s="20"/>
      <c r="K356" s="48">
        <f t="shared" si="1"/>
        <v>-5</v>
      </c>
      <c r="L356" s="49"/>
      <c r="M356" s="50"/>
    </row>
    <row r="357" spans="2:13" ht="15.75" x14ac:dyDescent="0.25">
      <c r="B357" s="51"/>
      <c r="C357" s="25"/>
      <c r="D357" s="95" t="s">
        <v>1078</v>
      </c>
      <c r="E357" s="26" t="s">
        <v>505</v>
      </c>
      <c r="F357" s="26" t="s">
        <v>1070</v>
      </c>
      <c r="G357" s="25"/>
      <c r="H357" s="25"/>
      <c r="I357" s="25"/>
      <c r="J357" s="25"/>
      <c r="K357" s="35"/>
      <c r="L357" s="27"/>
      <c r="M357" s="52"/>
    </row>
    <row r="358" spans="2:13" ht="30" x14ac:dyDescent="0.25">
      <c r="B358" s="51"/>
      <c r="C358" s="25"/>
      <c r="D358" s="95" t="s">
        <v>1079</v>
      </c>
      <c r="E358" s="28"/>
      <c r="F358" s="26" t="s">
        <v>1071</v>
      </c>
      <c r="G358" s="25"/>
      <c r="H358" s="25"/>
      <c r="I358" s="25"/>
      <c r="J358" s="25"/>
      <c r="K358" s="35"/>
      <c r="L358" s="27"/>
      <c r="M358" s="52"/>
    </row>
    <row r="359" spans="2:13" ht="30" x14ac:dyDescent="0.25">
      <c r="B359" s="51"/>
      <c r="C359" s="25"/>
      <c r="D359" s="95" t="s">
        <v>1080</v>
      </c>
      <c r="E359" s="28"/>
      <c r="F359" s="26" t="s">
        <v>1072</v>
      </c>
      <c r="G359" s="25"/>
      <c r="H359" s="25"/>
      <c r="I359" s="25"/>
      <c r="J359" s="25"/>
      <c r="K359" s="35"/>
      <c r="L359" s="27"/>
      <c r="M359" s="52"/>
    </row>
    <row r="360" spans="2:13" ht="30" x14ac:dyDescent="0.25">
      <c r="B360" s="51"/>
      <c r="C360" s="25"/>
      <c r="D360" s="95" t="s">
        <v>1081</v>
      </c>
      <c r="E360" s="28"/>
      <c r="F360" s="26" t="s">
        <v>1073</v>
      </c>
      <c r="G360" s="25"/>
      <c r="H360" s="25"/>
      <c r="I360" s="25"/>
      <c r="J360" s="25"/>
      <c r="K360" s="35"/>
      <c r="L360" s="27"/>
      <c r="M360" s="52"/>
    </row>
    <row r="361" spans="2:13" ht="30" x14ac:dyDescent="0.25">
      <c r="B361" s="51"/>
      <c r="C361" s="25"/>
      <c r="D361" s="95" t="s">
        <v>1082</v>
      </c>
      <c r="E361" s="28"/>
      <c r="F361" s="26" t="s">
        <v>1074</v>
      </c>
      <c r="G361" s="25"/>
      <c r="H361" s="25"/>
      <c r="I361" s="25"/>
      <c r="J361" s="25"/>
      <c r="K361" s="35"/>
      <c r="L361" s="27"/>
      <c r="M361" s="52"/>
    </row>
    <row r="362" spans="2:13" ht="30" x14ac:dyDescent="0.25">
      <c r="B362" s="51"/>
      <c r="C362" s="25"/>
      <c r="D362" s="95" t="s">
        <v>1083</v>
      </c>
      <c r="E362" s="28"/>
      <c r="F362" s="26" t="s">
        <v>1075</v>
      </c>
      <c r="G362" s="25"/>
      <c r="H362" s="25"/>
      <c r="I362" s="25"/>
      <c r="J362" s="25"/>
      <c r="K362" s="35"/>
      <c r="L362" s="27"/>
      <c r="M362" s="52"/>
    </row>
    <row r="363" spans="2:13" ht="15.75" x14ac:dyDescent="0.25">
      <c r="B363" s="51"/>
      <c r="C363" s="25"/>
      <c r="D363" s="95" t="s">
        <v>1084</v>
      </c>
      <c r="E363" s="28"/>
      <c r="F363" s="26" t="s">
        <v>1076</v>
      </c>
      <c r="G363" s="25"/>
      <c r="H363" s="25"/>
      <c r="I363" s="25"/>
      <c r="J363" s="25"/>
      <c r="K363" s="35"/>
      <c r="L363" s="27"/>
      <c r="M363" s="52"/>
    </row>
    <row r="364" spans="2:13" ht="16.5" thickBot="1" x14ac:dyDescent="0.3">
      <c r="B364" s="53"/>
      <c r="C364" s="32"/>
      <c r="D364" s="96" t="s">
        <v>1085</v>
      </c>
      <c r="E364" s="33"/>
      <c r="F364" s="34" t="s">
        <v>1077</v>
      </c>
      <c r="G364" s="32"/>
      <c r="H364" s="32"/>
      <c r="I364" s="32"/>
      <c r="J364" s="32"/>
      <c r="K364" s="54"/>
      <c r="L364" s="55"/>
      <c r="M364" s="56"/>
    </row>
    <row r="365" spans="2:13" ht="67.5" x14ac:dyDescent="0.25">
      <c r="B365" s="19" t="s">
        <v>245</v>
      </c>
      <c r="C365" s="20" t="s">
        <v>246</v>
      </c>
      <c r="D365" s="92" t="s">
        <v>125</v>
      </c>
      <c r="E365" s="21" t="s">
        <v>126</v>
      </c>
      <c r="F365" s="57" t="s">
        <v>1086</v>
      </c>
      <c r="G365" s="20">
        <v>5</v>
      </c>
      <c r="H365" s="20"/>
      <c r="I365" s="23" t="str">
        <f>IF(COUNTIF(I366:I373,"Fully Implemented")=ROWS(I366:I373),"MET","NOT MET")</f>
        <v>NOT MET</v>
      </c>
      <c r="J365" s="20"/>
      <c r="K365" s="48">
        <f t="shared" ref="K365" si="2">IF(I365="MET","",-5)</f>
        <v>-5</v>
      </c>
      <c r="L365" s="62" t="s">
        <v>408</v>
      </c>
      <c r="M365" s="65" t="s">
        <v>409</v>
      </c>
    </row>
    <row r="366" spans="2:13" ht="15.75" x14ac:dyDescent="0.25">
      <c r="B366" s="51"/>
      <c r="C366" s="25"/>
      <c r="D366" s="95" t="s">
        <v>1095</v>
      </c>
      <c r="E366" s="26" t="s">
        <v>505</v>
      </c>
      <c r="F366" s="26" t="s">
        <v>1087</v>
      </c>
      <c r="G366" s="25"/>
      <c r="H366" s="25"/>
      <c r="I366" s="25"/>
      <c r="J366" s="25"/>
      <c r="K366" s="35"/>
      <c r="L366" s="27"/>
      <c r="M366" s="52"/>
    </row>
    <row r="367" spans="2:13" ht="15.75" x14ac:dyDescent="0.25">
      <c r="B367" s="51"/>
      <c r="C367" s="25"/>
      <c r="D367" s="95" t="s">
        <v>1096</v>
      </c>
      <c r="E367" s="28"/>
      <c r="F367" s="26" t="s">
        <v>1088</v>
      </c>
      <c r="G367" s="25"/>
      <c r="H367" s="25"/>
      <c r="I367" s="25"/>
      <c r="J367" s="25"/>
      <c r="K367" s="35"/>
      <c r="L367" s="27"/>
      <c r="M367" s="52"/>
    </row>
    <row r="368" spans="2:13" ht="15.75" x14ac:dyDescent="0.25">
      <c r="B368" s="51"/>
      <c r="C368" s="25"/>
      <c r="D368" s="95" t="s">
        <v>1097</v>
      </c>
      <c r="E368" s="28"/>
      <c r="F368" s="26" t="s">
        <v>1089</v>
      </c>
      <c r="G368" s="25"/>
      <c r="H368" s="25"/>
      <c r="I368" s="25"/>
      <c r="J368" s="25"/>
      <c r="K368" s="35"/>
      <c r="L368" s="27"/>
      <c r="M368" s="52"/>
    </row>
    <row r="369" spans="2:13" ht="15.75" x14ac:dyDescent="0.25">
      <c r="B369" s="51"/>
      <c r="C369" s="25"/>
      <c r="D369" s="95" t="s">
        <v>1098</v>
      </c>
      <c r="E369" s="28"/>
      <c r="F369" s="26" t="s">
        <v>1090</v>
      </c>
      <c r="G369" s="25"/>
      <c r="H369" s="25"/>
      <c r="I369" s="25"/>
      <c r="J369" s="25"/>
      <c r="K369" s="35"/>
      <c r="L369" s="27"/>
      <c r="M369" s="52"/>
    </row>
    <row r="370" spans="2:13" ht="15.75" x14ac:dyDescent="0.25">
      <c r="B370" s="51"/>
      <c r="C370" s="25"/>
      <c r="D370" s="95" t="s">
        <v>1099</v>
      </c>
      <c r="E370" s="28"/>
      <c r="F370" s="26" t="s">
        <v>1091</v>
      </c>
      <c r="G370" s="25"/>
      <c r="H370" s="25"/>
      <c r="I370" s="25"/>
      <c r="J370" s="25"/>
      <c r="K370" s="35"/>
      <c r="L370" s="27"/>
      <c r="M370" s="52"/>
    </row>
    <row r="371" spans="2:13" ht="15.75" x14ac:dyDescent="0.25">
      <c r="B371" s="51"/>
      <c r="C371" s="25"/>
      <c r="D371" s="95" t="s">
        <v>1100</v>
      </c>
      <c r="E371" s="28"/>
      <c r="F371" s="26" t="s">
        <v>1092</v>
      </c>
      <c r="G371" s="25"/>
      <c r="H371" s="25"/>
      <c r="I371" s="25"/>
      <c r="J371" s="25"/>
      <c r="K371" s="35"/>
      <c r="L371" s="27"/>
      <c r="M371" s="52"/>
    </row>
    <row r="372" spans="2:13" ht="15.75" x14ac:dyDescent="0.25">
      <c r="B372" s="51"/>
      <c r="C372" s="25"/>
      <c r="D372" s="95" t="s">
        <v>1101</v>
      </c>
      <c r="E372" s="28"/>
      <c r="F372" s="26" t="s">
        <v>1093</v>
      </c>
      <c r="G372" s="25"/>
      <c r="H372" s="25"/>
      <c r="I372" s="25"/>
      <c r="J372" s="25"/>
      <c r="K372" s="35"/>
      <c r="L372" s="27"/>
      <c r="M372" s="52"/>
    </row>
    <row r="373" spans="2:13" ht="16.5" thickBot="1" x14ac:dyDescent="0.3">
      <c r="B373" s="53"/>
      <c r="C373" s="32"/>
      <c r="D373" s="96" t="s">
        <v>1102</v>
      </c>
      <c r="E373" s="33"/>
      <c r="F373" s="34" t="s">
        <v>1094</v>
      </c>
      <c r="G373" s="32"/>
      <c r="H373" s="32"/>
      <c r="I373" s="32"/>
      <c r="J373" s="32"/>
      <c r="K373" s="54"/>
      <c r="L373" s="55"/>
      <c r="M373" s="56"/>
    </row>
    <row r="374" spans="2:13" ht="45" x14ac:dyDescent="0.25">
      <c r="B374" s="19" t="s">
        <v>247</v>
      </c>
      <c r="C374" s="20"/>
      <c r="D374" s="92" t="s">
        <v>127</v>
      </c>
      <c r="E374" s="21" t="s">
        <v>126</v>
      </c>
      <c r="F374" s="57" t="s">
        <v>1103</v>
      </c>
      <c r="G374" s="20">
        <v>5</v>
      </c>
      <c r="H374" s="20"/>
      <c r="I374" s="23" t="str">
        <f>IF(COUNTIF(I375:I380,"Fully Implemented")=ROWS(I375:I380),"MET","NOT MET")</f>
        <v>NOT MET</v>
      </c>
      <c r="J374" s="20"/>
      <c r="K374" s="48">
        <f>IF(I374="MET","",-5)</f>
        <v>-5</v>
      </c>
      <c r="L374" s="49"/>
      <c r="M374" s="50"/>
    </row>
    <row r="375" spans="2:13" ht="30" x14ac:dyDescent="0.25">
      <c r="B375" s="51"/>
      <c r="C375" s="25"/>
      <c r="D375" s="95" t="s">
        <v>1110</v>
      </c>
      <c r="E375" s="26" t="s">
        <v>505</v>
      </c>
      <c r="F375" s="26" t="s">
        <v>1104</v>
      </c>
      <c r="G375" s="25"/>
      <c r="H375" s="25"/>
      <c r="I375" s="25"/>
      <c r="J375" s="25"/>
      <c r="K375" s="35"/>
      <c r="L375" s="27"/>
      <c r="M375" s="52"/>
    </row>
    <row r="376" spans="2:13" ht="30" x14ac:dyDescent="0.25">
      <c r="B376" s="51"/>
      <c r="C376" s="25"/>
      <c r="D376" s="95" t="s">
        <v>1111</v>
      </c>
      <c r="E376" s="28"/>
      <c r="F376" s="26" t="s">
        <v>1105</v>
      </c>
      <c r="G376" s="25"/>
      <c r="H376" s="25"/>
      <c r="I376" s="25"/>
      <c r="J376" s="25"/>
      <c r="K376" s="35"/>
      <c r="L376" s="27"/>
      <c r="M376" s="52"/>
    </row>
    <row r="377" spans="2:13" ht="30" x14ac:dyDescent="0.25">
      <c r="B377" s="51"/>
      <c r="C377" s="25"/>
      <c r="D377" s="95" t="s">
        <v>1112</v>
      </c>
      <c r="E377" s="28"/>
      <c r="F377" s="26" t="s">
        <v>1106</v>
      </c>
      <c r="G377" s="25"/>
      <c r="H377" s="25"/>
      <c r="I377" s="25"/>
      <c r="J377" s="25"/>
      <c r="K377" s="35"/>
      <c r="L377" s="27"/>
      <c r="M377" s="52"/>
    </row>
    <row r="378" spans="2:13" ht="30" x14ac:dyDescent="0.25">
      <c r="B378" s="51"/>
      <c r="C378" s="25"/>
      <c r="D378" s="95" t="s">
        <v>1113</v>
      </c>
      <c r="E378" s="28"/>
      <c r="F378" s="26" t="s">
        <v>1107</v>
      </c>
      <c r="G378" s="25"/>
      <c r="H378" s="25"/>
      <c r="I378" s="25"/>
      <c r="J378" s="25"/>
      <c r="K378" s="35"/>
      <c r="L378" s="27"/>
      <c r="M378" s="52"/>
    </row>
    <row r="379" spans="2:13" ht="30" x14ac:dyDescent="0.25">
      <c r="B379" s="51"/>
      <c r="C379" s="25"/>
      <c r="D379" s="95" t="s">
        <v>1114</v>
      </c>
      <c r="E379" s="28"/>
      <c r="F379" s="26" t="s">
        <v>1108</v>
      </c>
      <c r="G379" s="25"/>
      <c r="H379" s="25"/>
      <c r="I379" s="25"/>
      <c r="J379" s="25"/>
      <c r="K379" s="35"/>
      <c r="L379" s="27"/>
      <c r="M379" s="52"/>
    </row>
    <row r="380" spans="2:13" ht="30.75" thickBot="1" x14ac:dyDescent="0.3">
      <c r="B380" s="53"/>
      <c r="C380" s="32"/>
      <c r="D380" s="96" t="s">
        <v>1115</v>
      </c>
      <c r="E380" s="33"/>
      <c r="F380" s="34" t="s">
        <v>1109</v>
      </c>
      <c r="G380" s="32"/>
      <c r="H380" s="32"/>
      <c r="I380" s="32"/>
      <c r="J380" s="32"/>
      <c r="K380" s="54"/>
      <c r="L380" s="55"/>
      <c r="M380" s="56"/>
    </row>
    <row r="381" spans="2:13" ht="15.75" x14ac:dyDescent="0.25">
      <c r="B381" s="19" t="s">
        <v>248</v>
      </c>
      <c r="C381" s="20"/>
      <c r="D381" s="92" t="s">
        <v>128</v>
      </c>
      <c r="E381" s="21" t="s">
        <v>126</v>
      </c>
      <c r="F381" s="57" t="s">
        <v>1116</v>
      </c>
      <c r="G381" s="20">
        <v>1</v>
      </c>
      <c r="H381" s="20"/>
      <c r="I381" s="23" t="str">
        <f>IF(COUNTIF(I382:I384,"Fully Implemented")=ROWS(I382:I384),"MET","NOT MET")</f>
        <v>NOT MET</v>
      </c>
      <c r="J381" s="20"/>
      <c r="K381" s="48">
        <f>IF(I381="MET","",-1)</f>
        <v>-1</v>
      </c>
      <c r="L381" s="49"/>
      <c r="M381" s="50"/>
    </row>
    <row r="382" spans="2:13" ht="15.75" x14ac:dyDescent="0.25">
      <c r="B382" s="51"/>
      <c r="C382" s="25"/>
      <c r="D382" s="95" t="s">
        <v>1120</v>
      </c>
      <c r="E382" s="26" t="s">
        <v>505</v>
      </c>
      <c r="F382" s="26" t="s">
        <v>1117</v>
      </c>
      <c r="G382" s="25"/>
      <c r="H382" s="25"/>
      <c r="I382" s="25"/>
      <c r="J382" s="25"/>
      <c r="K382" s="35"/>
      <c r="L382" s="27"/>
      <c r="M382" s="52"/>
    </row>
    <row r="383" spans="2:13" ht="15.75" x14ac:dyDescent="0.25">
      <c r="B383" s="51"/>
      <c r="C383" s="25"/>
      <c r="D383" s="95" t="s">
        <v>1121</v>
      </c>
      <c r="E383" s="28"/>
      <c r="F383" s="26" t="s">
        <v>1118</v>
      </c>
      <c r="G383" s="25"/>
      <c r="H383" s="25"/>
      <c r="I383" s="25"/>
      <c r="J383" s="25"/>
      <c r="K383" s="35"/>
      <c r="L383" s="27"/>
      <c r="M383" s="52"/>
    </row>
    <row r="384" spans="2:13" ht="30.75" thickBot="1" x14ac:dyDescent="0.3">
      <c r="B384" s="53"/>
      <c r="C384" s="32"/>
      <c r="D384" s="96" t="s">
        <v>1122</v>
      </c>
      <c r="E384" s="33"/>
      <c r="F384" s="34" t="s">
        <v>1119</v>
      </c>
      <c r="G384" s="32"/>
      <c r="H384" s="32"/>
      <c r="I384" s="32"/>
      <c r="J384" s="32"/>
      <c r="K384" s="54"/>
      <c r="L384" s="55"/>
      <c r="M384" s="56"/>
    </row>
    <row r="385" spans="2:13" ht="30" x14ac:dyDescent="0.25">
      <c r="B385" s="19" t="s">
        <v>249</v>
      </c>
      <c r="C385" s="20"/>
      <c r="D385" s="92" t="s">
        <v>129</v>
      </c>
      <c r="E385" s="21" t="s">
        <v>126</v>
      </c>
      <c r="F385" s="57" t="s">
        <v>1123</v>
      </c>
      <c r="G385" s="20">
        <v>1</v>
      </c>
      <c r="H385" s="20"/>
      <c r="I385" s="23" t="str">
        <f>IF(COUNTIF(I386:I386,"Fully Implemented")=ROWS(I386:I386),"MET","NOT MET")</f>
        <v>NOT MET</v>
      </c>
      <c r="J385" s="20"/>
      <c r="K385" s="48">
        <f>IF(I385="MET","",-1)</f>
        <v>-1</v>
      </c>
      <c r="L385" s="62" t="s">
        <v>410</v>
      </c>
      <c r="M385" s="68" t="s">
        <v>276</v>
      </c>
    </row>
    <row r="386" spans="2:13" ht="30.75" thickBot="1" x14ac:dyDescent="0.3">
      <c r="B386" s="53"/>
      <c r="C386" s="32"/>
      <c r="D386" s="96" t="s">
        <v>1125</v>
      </c>
      <c r="E386" s="34" t="s">
        <v>505</v>
      </c>
      <c r="F386" s="34" t="s">
        <v>1124</v>
      </c>
      <c r="G386" s="32"/>
      <c r="H386" s="32"/>
      <c r="I386" s="32"/>
      <c r="J386" s="32"/>
      <c r="K386" s="54"/>
      <c r="L386" s="55"/>
      <c r="M386" s="56"/>
    </row>
    <row r="387" spans="2:13" ht="45" x14ac:dyDescent="0.25">
      <c r="B387" s="19" t="s">
        <v>250</v>
      </c>
      <c r="C387" s="20" t="s">
        <v>255</v>
      </c>
      <c r="D387" s="92" t="s">
        <v>130</v>
      </c>
      <c r="E387" s="21" t="s">
        <v>126</v>
      </c>
      <c r="F387" s="57" t="s">
        <v>1126</v>
      </c>
      <c r="G387" s="20">
        <v>5</v>
      </c>
      <c r="H387" s="20"/>
      <c r="I387" s="23" t="str">
        <f>IF(COUNTIF(I388:I389,"Fully Implemented")=ROWS(I388:I389),"MET","NOT MET")</f>
        <v>NOT MET</v>
      </c>
      <c r="J387" s="20"/>
      <c r="K387" s="48">
        <f>IF(I387="MET","",-5)</f>
        <v>-5</v>
      </c>
      <c r="L387" s="49"/>
      <c r="M387" s="50"/>
    </row>
    <row r="388" spans="2:13" ht="15.75" x14ac:dyDescent="0.25">
      <c r="B388" s="51"/>
      <c r="C388" s="25"/>
      <c r="D388" s="95" t="s">
        <v>1129</v>
      </c>
      <c r="E388" s="26" t="s">
        <v>505</v>
      </c>
      <c r="F388" s="26" t="s">
        <v>1127</v>
      </c>
      <c r="G388" s="25"/>
      <c r="H388" s="25"/>
      <c r="I388" s="25"/>
      <c r="J388" s="25"/>
      <c r="K388" s="35"/>
      <c r="L388" s="27"/>
      <c r="M388" s="52"/>
    </row>
    <row r="389" spans="2:13" ht="30.75" thickBot="1" x14ac:dyDescent="0.3">
      <c r="B389" s="53"/>
      <c r="C389" s="32"/>
      <c r="D389" s="96" t="s">
        <v>1130</v>
      </c>
      <c r="E389" s="33"/>
      <c r="F389" s="34" t="s">
        <v>1128</v>
      </c>
      <c r="G389" s="32"/>
      <c r="H389" s="32"/>
      <c r="I389" s="32"/>
      <c r="J389" s="32"/>
      <c r="K389" s="54"/>
      <c r="L389" s="55"/>
      <c r="M389" s="56"/>
    </row>
    <row r="390" spans="2:13" ht="45" x14ac:dyDescent="0.25">
      <c r="B390" s="19" t="s">
        <v>251</v>
      </c>
      <c r="C390" s="20"/>
      <c r="D390" s="92" t="s">
        <v>131</v>
      </c>
      <c r="E390" s="21" t="s">
        <v>126</v>
      </c>
      <c r="F390" s="57" t="s">
        <v>1131</v>
      </c>
      <c r="G390" s="20">
        <v>5</v>
      </c>
      <c r="H390" s="20"/>
      <c r="I390" s="23" t="str">
        <f>IF(COUNTIF(I391:I392,"Fully Implemented")=ROWS(I391:I392),"MET","NOT MET")</f>
        <v>NOT MET</v>
      </c>
      <c r="J390" s="20"/>
      <c r="K390" s="48">
        <f>IF(I390="MET","",-5)</f>
        <v>-5</v>
      </c>
      <c r="L390" s="62" t="s">
        <v>411</v>
      </c>
      <c r="M390" s="68" t="s">
        <v>276</v>
      </c>
    </row>
    <row r="391" spans="2:13" ht="15.75" x14ac:dyDescent="0.25">
      <c r="B391" s="51"/>
      <c r="C391" s="25"/>
      <c r="D391" s="95" t="s">
        <v>1134</v>
      </c>
      <c r="E391" s="26" t="s">
        <v>505</v>
      </c>
      <c r="F391" s="26" t="s">
        <v>1132</v>
      </c>
      <c r="G391" s="25"/>
      <c r="H391" s="25"/>
      <c r="I391" s="25"/>
      <c r="J391" s="25"/>
      <c r="K391" s="35"/>
      <c r="L391" s="27"/>
      <c r="M391" s="52"/>
    </row>
    <row r="392" spans="2:13" ht="16.5" thickBot="1" x14ac:dyDescent="0.3">
      <c r="B392" s="53"/>
      <c r="C392" s="32"/>
      <c r="D392" s="96" t="s">
        <v>1135</v>
      </c>
      <c r="E392" s="33"/>
      <c r="F392" s="34" t="s">
        <v>1133</v>
      </c>
      <c r="G392" s="32"/>
      <c r="H392" s="32"/>
      <c r="I392" s="32"/>
      <c r="J392" s="32"/>
      <c r="K392" s="54"/>
      <c r="L392" s="55"/>
      <c r="M392" s="56"/>
    </row>
    <row r="393" spans="2:13" ht="60" x14ac:dyDescent="0.25">
      <c r="B393" s="19" t="s">
        <v>252</v>
      </c>
      <c r="C393" s="20"/>
      <c r="D393" s="92" t="s">
        <v>132</v>
      </c>
      <c r="E393" s="21" t="s">
        <v>126</v>
      </c>
      <c r="F393" s="57" t="s">
        <v>1136</v>
      </c>
      <c r="G393" s="20">
        <v>1</v>
      </c>
      <c r="H393" s="20"/>
      <c r="I393" s="23" t="str">
        <f>IF(COUNTIF(I394:I394,"Fully Implemented")=ROWS(I394:I394),"MET","NOT MET")</f>
        <v>NOT MET</v>
      </c>
      <c r="J393" s="20"/>
      <c r="K393" s="48">
        <f>IF(I393="MET","",-1)</f>
        <v>-1</v>
      </c>
      <c r="L393" s="49"/>
      <c r="M393" s="50"/>
    </row>
    <row r="394" spans="2:13" ht="60.75" thickBot="1" x14ac:dyDescent="0.3">
      <c r="B394" s="53"/>
      <c r="C394" s="32"/>
      <c r="D394" s="96" t="s">
        <v>1138</v>
      </c>
      <c r="E394" s="34" t="s">
        <v>505</v>
      </c>
      <c r="F394" s="34" t="s">
        <v>1137</v>
      </c>
      <c r="G394" s="32"/>
      <c r="H394" s="32"/>
      <c r="I394" s="32"/>
      <c r="J394" s="32"/>
      <c r="K394" s="54"/>
      <c r="L394" s="55"/>
      <c r="M394" s="56"/>
    </row>
    <row r="395" spans="2:13" ht="45" x14ac:dyDescent="0.25">
      <c r="B395" s="19" t="s">
        <v>253</v>
      </c>
      <c r="C395" s="20"/>
      <c r="D395" s="92" t="s">
        <v>133</v>
      </c>
      <c r="E395" s="21" t="s">
        <v>126</v>
      </c>
      <c r="F395" s="57" t="s">
        <v>1139</v>
      </c>
      <c r="G395" s="20">
        <v>3</v>
      </c>
      <c r="H395" s="20"/>
      <c r="I395" s="23" t="str">
        <f>IF(COUNTIF(I396:I398,"Fully Implemented")=ROWS(I396:I398),"MET","NOT MET")</f>
        <v>NOT MET</v>
      </c>
      <c r="J395" s="20"/>
      <c r="K395" s="48">
        <f>IF(I395="MET","",-3)</f>
        <v>-3</v>
      </c>
      <c r="L395" s="62" t="s">
        <v>412</v>
      </c>
      <c r="M395" s="65" t="s">
        <v>416</v>
      </c>
    </row>
    <row r="396" spans="2:13" ht="30" x14ac:dyDescent="0.25">
      <c r="B396" s="51"/>
      <c r="C396" s="25"/>
      <c r="D396" s="95" t="s">
        <v>1143</v>
      </c>
      <c r="E396" s="26" t="s">
        <v>505</v>
      </c>
      <c r="F396" s="26" t="s">
        <v>1140</v>
      </c>
      <c r="G396" s="25"/>
      <c r="H396" s="25"/>
      <c r="I396" s="25"/>
      <c r="J396" s="25"/>
      <c r="K396" s="35"/>
      <c r="L396" s="27"/>
      <c r="M396" s="52"/>
    </row>
    <row r="397" spans="2:13" ht="30" x14ac:dyDescent="0.25">
      <c r="B397" s="51"/>
      <c r="C397" s="25"/>
      <c r="D397" s="95" t="s">
        <v>1144</v>
      </c>
      <c r="E397" s="28"/>
      <c r="F397" s="26" t="s">
        <v>1141</v>
      </c>
      <c r="G397" s="25"/>
      <c r="H397" s="25"/>
      <c r="I397" s="25"/>
      <c r="J397" s="25"/>
      <c r="K397" s="35"/>
      <c r="L397" s="27"/>
      <c r="M397" s="52"/>
    </row>
    <row r="398" spans="2:13" ht="45.75" thickBot="1" x14ac:dyDescent="0.3">
      <c r="B398" s="53"/>
      <c r="C398" s="32"/>
      <c r="D398" s="96" t="s">
        <v>1145</v>
      </c>
      <c r="E398" s="33"/>
      <c r="F398" s="34" t="s">
        <v>1142</v>
      </c>
      <c r="G398" s="32"/>
      <c r="H398" s="32"/>
      <c r="I398" s="32"/>
      <c r="J398" s="32"/>
      <c r="K398" s="54"/>
      <c r="L398" s="55"/>
      <c r="M398" s="56"/>
    </row>
    <row r="399" spans="2:13" ht="45" x14ac:dyDescent="0.25">
      <c r="B399" s="19" t="s">
        <v>254</v>
      </c>
      <c r="C399" s="20"/>
      <c r="D399" s="92" t="s">
        <v>134</v>
      </c>
      <c r="E399" s="21" t="s">
        <v>126</v>
      </c>
      <c r="F399" s="57" t="s">
        <v>1146</v>
      </c>
      <c r="G399" s="20">
        <v>1</v>
      </c>
      <c r="H399" s="20"/>
      <c r="I399" s="23" t="str">
        <f>IF(COUNTIF(I400:I402,"Fully Implemented")=ROWS(I400:I402),"MET","NOT MET")</f>
        <v>NOT MET</v>
      </c>
      <c r="J399" s="20"/>
      <c r="K399" s="48">
        <f>IF(I399="MET","",-1)</f>
        <v>-1</v>
      </c>
      <c r="L399" s="62" t="s">
        <v>413</v>
      </c>
      <c r="M399" s="65" t="s">
        <v>417</v>
      </c>
    </row>
    <row r="400" spans="2:13" ht="30" x14ac:dyDescent="0.25">
      <c r="B400" s="51"/>
      <c r="C400" s="25"/>
      <c r="D400" s="95" t="s">
        <v>1150</v>
      </c>
      <c r="E400" s="26" t="s">
        <v>505</v>
      </c>
      <c r="F400" s="26" t="s">
        <v>1147</v>
      </c>
      <c r="G400" s="25"/>
      <c r="H400" s="25"/>
      <c r="I400" s="25"/>
      <c r="J400" s="25"/>
      <c r="K400" s="35"/>
      <c r="L400" s="27"/>
      <c r="M400" s="52"/>
    </row>
    <row r="401" spans="2:13" ht="30" x14ac:dyDescent="0.25">
      <c r="B401" s="51"/>
      <c r="C401" s="25"/>
      <c r="D401" s="95" t="s">
        <v>1151</v>
      </c>
      <c r="E401" s="28"/>
      <c r="F401" s="26" t="s">
        <v>1148</v>
      </c>
      <c r="G401" s="25"/>
      <c r="H401" s="25"/>
      <c r="I401" s="25"/>
      <c r="J401" s="25"/>
      <c r="K401" s="35"/>
      <c r="L401" s="27"/>
      <c r="M401" s="52"/>
    </row>
    <row r="402" spans="2:13" ht="30.75" thickBot="1" x14ac:dyDescent="0.3">
      <c r="B402" s="53"/>
      <c r="C402" s="32"/>
      <c r="D402" s="96" t="s">
        <v>1152</v>
      </c>
      <c r="E402" s="33"/>
      <c r="F402" s="34" t="s">
        <v>1149</v>
      </c>
      <c r="G402" s="32"/>
      <c r="H402" s="32"/>
      <c r="I402" s="32"/>
      <c r="J402" s="32"/>
      <c r="K402" s="54"/>
      <c r="L402" s="55"/>
      <c r="M402" s="56"/>
    </row>
    <row r="403" spans="2:13" ht="56.25" x14ac:dyDescent="0.25">
      <c r="B403" s="19" t="s">
        <v>256</v>
      </c>
      <c r="C403" s="20"/>
      <c r="D403" s="92" t="s">
        <v>135</v>
      </c>
      <c r="E403" s="21" t="s">
        <v>126</v>
      </c>
      <c r="F403" s="57" t="s">
        <v>1153</v>
      </c>
      <c r="G403" s="20">
        <v>1</v>
      </c>
      <c r="H403" s="20"/>
      <c r="I403" s="23" t="str">
        <f>IF(COUNTIF(I404:I405,"Fully Implemented")=ROWS(I404:I405),"MET","NOT MET")</f>
        <v>NOT MET</v>
      </c>
      <c r="J403" s="20"/>
      <c r="K403" s="48">
        <f>IF(I403="MET","",-1)</f>
        <v>-1</v>
      </c>
      <c r="L403" s="62" t="s">
        <v>414</v>
      </c>
      <c r="M403" s="65" t="s">
        <v>418</v>
      </c>
    </row>
    <row r="404" spans="2:13" ht="30" x14ac:dyDescent="0.25">
      <c r="B404" s="51"/>
      <c r="C404" s="25"/>
      <c r="D404" s="95" t="s">
        <v>1156</v>
      </c>
      <c r="E404" s="26" t="s">
        <v>505</v>
      </c>
      <c r="F404" s="44" t="s">
        <v>1154</v>
      </c>
      <c r="G404" s="25"/>
      <c r="H404" s="25"/>
      <c r="I404" s="25"/>
      <c r="J404" s="25"/>
      <c r="K404" s="35"/>
      <c r="L404" s="27"/>
      <c r="M404" s="52"/>
    </row>
    <row r="405" spans="2:13" ht="30.75" thickBot="1" x14ac:dyDescent="0.3">
      <c r="B405" s="53"/>
      <c r="C405" s="32"/>
      <c r="D405" s="96" t="s">
        <v>1157</v>
      </c>
      <c r="E405" s="33"/>
      <c r="F405" s="64" t="s">
        <v>1155</v>
      </c>
      <c r="G405" s="32"/>
      <c r="H405" s="32"/>
      <c r="I405" s="32"/>
      <c r="J405" s="32"/>
      <c r="K405" s="54"/>
      <c r="L405" s="55"/>
      <c r="M405" s="56"/>
    </row>
    <row r="406" spans="2:13" ht="33.75" x14ac:dyDescent="0.25">
      <c r="B406" s="19" t="s">
        <v>257</v>
      </c>
      <c r="C406" s="20"/>
      <c r="D406" s="92" t="s">
        <v>136</v>
      </c>
      <c r="E406" s="21" t="s">
        <v>126</v>
      </c>
      <c r="F406" s="57" t="s">
        <v>1158</v>
      </c>
      <c r="G406" s="20">
        <v>5</v>
      </c>
      <c r="H406" s="20"/>
      <c r="I406" s="23" t="str">
        <f>IF(COUNTIF(I407:I407,"Fully Implemented")=ROWS(I407:I407),"MET","NOT MET")</f>
        <v>NOT MET</v>
      </c>
      <c r="J406" s="20"/>
      <c r="K406" s="48">
        <f>IF(I406="MET","",-5)</f>
        <v>-5</v>
      </c>
      <c r="L406" s="62" t="s">
        <v>415</v>
      </c>
      <c r="M406" s="65" t="s">
        <v>419</v>
      </c>
    </row>
    <row r="407" spans="2:13" ht="30.75" thickBot="1" x14ac:dyDescent="0.3">
      <c r="B407" s="53"/>
      <c r="C407" s="32"/>
      <c r="D407" s="96" t="s">
        <v>1160</v>
      </c>
      <c r="E407" s="34" t="s">
        <v>505</v>
      </c>
      <c r="F407" s="34" t="s">
        <v>1159</v>
      </c>
      <c r="G407" s="32"/>
      <c r="H407" s="32"/>
      <c r="I407" s="32"/>
      <c r="J407" s="32"/>
      <c r="K407" s="54"/>
      <c r="L407" s="55"/>
      <c r="M407" s="56"/>
    </row>
    <row r="408" spans="2:13" ht="33.75" x14ac:dyDescent="0.25">
      <c r="B408" s="19" t="s">
        <v>258</v>
      </c>
      <c r="C408" s="20"/>
      <c r="D408" s="92" t="s">
        <v>137</v>
      </c>
      <c r="E408" s="21" t="s">
        <v>126</v>
      </c>
      <c r="F408" s="57" t="s">
        <v>1161</v>
      </c>
      <c r="G408" s="20">
        <v>1</v>
      </c>
      <c r="H408" s="20"/>
      <c r="I408" s="23" t="str">
        <f>IF(COUNTIF(I409:I411,"Fully Implemented")=ROWS(I409:I411),"MET","NOT MET")</f>
        <v>NOT MET</v>
      </c>
      <c r="J408" s="20"/>
      <c r="K408" s="48">
        <f>IF(I408="MET","",-1)</f>
        <v>-1</v>
      </c>
      <c r="L408" s="62" t="s">
        <v>420</v>
      </c>
      <c r="M408" s="65" t="s">
        <v>422</v>
      </c>
    </row>
    <row r="409" spans="2:13" ht="15.75" x14ac:dyDescent="0.25">
      <c r="B409" s="51"/>
      <c r="C409" s="25"/>
      <c r="D409" s="95" t="s">
        <v>1165</v>
      </c>
      <c r="E409" s="26" t="s">
        <v>505</v>
      </c>
      <c r="F409" s="26" t="s">
        <v>1162</v>
      </c>
      <c r="G409" s="25"/>
      <c r="H409" s="25"/>
      <c r="I409" s="25"/>
      <c r="J409" s="25"/>
      <c r="K409" s="35"/>
      <c r="L409" s="27"/>
      <c r="M409" s="52"/>
    </row>
    <row r="410" spans="2:13" ht="30" x14ac:dyDescent="0.25">
      <c r="B410" s="51"/>
      <c r="C410" s="25"/>
      <c r="D410" s="95" t="s">
        <v>1166</v>
      </c>
      <c r="E410" s="28"/>
      <c r="F410" s="26" t="s">
        <v>1163</v>
      </c>
      <c r="G410" s="25"/>
      <c r="H410" s="25"/>
      <c r="I410" s="25"/>
      <c r="J410" s="25"/>
      <c r="K410" s="35"/>
      <c r="L410" s="27"/>
      <c r="M410" s="52"/>
    </row>
    <row r="411" spans="2:13" ht="16.5" thickBot="1" x14ac:dyDescent="0.3">
      <c r="B411" s="53"/>
      <c r="C411" s="32"/>
      <c r="D411" s="96" t="s">
        <v>1168</v>
      </c>
      <c r="E411" s="33"/>
      <c r="F411" s="34" t="s">
        <v>1164</v>
      </c>
      <c r="G411" s="32"/>
      <c r="H411" s="32"/>
      <c r="I411" s="32"/>
      <c r="J411" s="32"/>
      <c r="K411" s="54"/>
      <c r="L411" s="55"/>
      <c r="M411" s="56"/>
    </row>
    <row r="412" spans="2:13" ht="33.75" x14ac:dyDescent="0.25">
      <c r="B412" s="19" t="s">
        <v>259</v>
      </c>
      <c r="C412" s="20"/>
      <c r="D412" s="92" t="s">
        <v>138</v>
      </c>
      <c r="E412" s="21" t="s">
        <v>126</v>
      </c>
      <c r="F412" s="57" t="s">
        <v>1169</v>
      </c>
      <c r="G412" s="20">
        <v>1</v>
      </c>
      <c r="H412" s="20"/>
      <c r="I412" s="23" t="str">
        <f>IF(COUNTIF(I413:I414,"Fully Implemented")=ROWS(I413:I414),"MET","NOT MET")</f>
        <v>NOT MET</v>
      </c>
      <c r="J412" s="20"/>
      <c r="K412" s="48">
        <f>IF(I412="MET","",-1)</f>
        <v>-1</v>
      </c>
      <c r="L412" s="62" t="s">
        <v>421</v>
      </c>
      <c r="M412" s="65" t="s">
        <v>423</v>
      </c>
    </row>
    <row r="413" spans="2:13" ht="15.75" x14ac:dyDescent="0.25">
      <c r="B413" s="51"/>
      <c r="C413" s="25"/>
      <c r="D413" s="95" t="s">
        <v>1172</v>
      </c>
      <c r="E413" s="26" t="s">
        <v>505</v>
      </c>
      <c r="F413" s="26" t="s">
        <v>1170</v>
      </c>
      <c r="G413" s="25"/>
      <c r="H413" s="25"/>
      <c r="I413" s="25"/>
      <c r="J413" s="25"/>
      <c r="K413" s="35"/>
      <c r="L413" s="27"/>
      <c r="M413" s="52"/>
    </row>
    <row r="414" spans="2:13" ht="16.5" thickBot="1" x14ac:dyDescent="0.3">
      <c r="B414" s="53"/>
      <c r="C414" s="32"/>
      <c r="D414" s="96" t="s">
        <v>1167</v>
      </c>
      <c r="E414" s="33"/>
      <c r="F414" s="34" t="s">
        <v>1171</v>
      </c>
      <c r="G414" s="32"/>
      <c r="H414" s="32"/>
      <c r="I414" s="32"/>
      <c r="J414" s="32"/>
      <c r="K414" s="54"/>
      <c r="L414" s="55"/>
      <c r="M414" s="56"/>
    </row>
    <row r="415" spans="2:13" ht="30" x14ac:dyDescent="0.25">
      <c r="B415" s="19" t="s">
        <v>260</v>
      </c>
      <c r="C415" s="20"/>
      <c r="D415" s="92" t="s">
        <v>139</v>
      </c>
      <c r="E415" s="21" t="s">
        <v>126</v>
      </c>
      <c r="F415" s="57" t="s">
        <v>1173</v>
      </c>
      <c r="G415" s="20">
        <v>1</v>
      </c>
      <c r="H415" s="20"/>
      <c r="I415" s="23" t="str">
        <f>IF(COUNTIF(I416:I417,"Fully Implemented")=ROWS(I416:I417),"MET","NOT MET")</f>
        <v>NOT MET</v>
      </c>
      <c r="J415" s="20"/>
      <c r="K415" s="48">
        <f>IF(I415="MET","",-1)</f>
        <v>-1</v>
      </c>
      <c r="L415" s="49"/>
      <c r="M415" s="50"/>
    </row>
    <row r="416" spans="2:13" ht="30" x14ac:dyDescent="0.25">
      <c r="B416" s="51"/>
      <c r="C416" s="25"/>
      <c r="D416" s="95" t="s">
        <v>1176</v>
      </c>
      <c r="E416" s="26" t="s">
        <v>505</v>
      </c>
      <c r="F416" s="26" t="s">
        <v>1174</v>
      </c>
      <c r="G416" s="25"/>
      <c r="H416" s="25"/>
      <c r="I416" s="25"/>
      <c r="J416" s="25"/>
      <c r="K416" s="35"/>
      <c r="L416" s="27"/>
      <c r="M416" s="52"/>
    </row>
    <row r="417" spans="2:13" ht="30.75" thickBot="1" x14ac:dyDescent="0.3">
      <c r="B417" s="53"/>
      <c r="C417" s="32"/>
      <c r="D417" s="96" t="s">
        <v>1177</v>
      </c>
      <c r="E417" s="33"/>
      <c r="F417" s="34" t="s">
        <v>1175</v>
      </c>
      <c r="G417" s="32"/>
      <c r="H417" s="32"/>
      <c r="I417" s="32"/>
      <c r="J417" s="32"/>
      <c r="K417" s="54"/>
      <c r="L417" s="55"/>
      <c r="M417" s="56"/>
    </row>
    <row r="418" spans="2:13" ht="15.75" x14ac:dyDescent="0.25">
      <c r="B418" s="19" t="s">
        <v>261</v>
      </c>
      <c r="C418" s="20"/>
      <c r="D418" s="92" t="s">
        <v>140</v>
      </c>
      <c r="E418" s="21" t="s">
        <v>126</v>
      </c>
      <c r="F418" s="57" t="s">
        <v>1178</v>
      </c>
      <c r="G418" s="20">
        <v>5</v>
      </c>
      <c r="H418" s="20"/>
      <c r="I418" s="23" t="str">
        <f>IF(COUNTIF(I419:I419,"Fully Implemented")=ROWS(I419:I419),"MET","NOT MET")</f>
        <v>NOT MET</v>
      </c>
      <c r="J418" s="20"/>
      <c r="K418" s="48">
        <f>IF(I418="MET","",-5)</f>
        <v>-5</v>
      </c>
      <c r="L418" s="62" t="s">
        <v>424</v>
      </c>
      <c r="M418" s="68" t="s">
        <v>276</v>
      </c>
    </row>
    <row r="419" spans="2:13" ht="30.75" thickBot="1" x14ac:dyDescent="0.3">
      <c r="B419" s="53"/>
      <c r="C419" s="32"/>
      <c r="D419" s="96" t="s">
        <v>1180</v>
      </c>
      <c r="E419" s="34" t="s">
        <v>505</v>
      </c>
      <c r="F419" s="34" t="s">
        <v>1179</v>
      </c>
      <c r="G419" s="32"/>
      <c r="H419" s="32"/>
      <c r="I419" s="32"/>
      <c r="J419" s="32"/>
      <c r="K419" s="54"/>
      <c r="L419" s="55"/>
      <c r="M419" s="56"/>
    </row>
    <row r="420" spans="2:13" ht="15.75" x14ac:dyDescent="0.25">
      <c r="B420" s="19" t="s">
        <v>262</v>
      </c>
      <c r="C420" s="20"/>
      <c r="D420" s="92" t="s">
        <v>141</v>
      </c>
      <c r="E420" s="21" t="s">
        <v>126</v>
      </c>
      <c r="F420" s="57" t="s">
        <v>1181</v>
      </c>
      <c r="G420" s="20">
        <v>1</v>
      </c>
      <c r="H420" s="20"/>
      <c r="I420" s="23" t="str">
        <f>IF(COUNTIF(I421:I421,"Fully Implemented")=ROWS(I421:I421),"MET","NOT MET")</f>
        <v>NOT MET</v>
      </c>
      <c r="J420" s="20"/>
      <c r="K420" s="48">
        <f>IF(I420="MET","",-1)</f>
        <v>-1</v>
      </c>
      <c r="L420" s="49"/>
      <c r="M420" s="50"/>
    </row>
    <row r="421" spans="2:13" ht="16.5" thickBot="1" x14ac:dyDescent="0.3">
      <c r="B421" s="53"/>
      <c r="C421" s="32"/>
      <c r="D421" s="96" t="s">
        <v>1183</v>
      </c>
      <c r="E421" s="34" t="s">
        <v>505</v>
      </c>
      <c r="F421" s="34" t="s">
        <v>1182</v>
      </c>
      <c r="G421" s="32"/>
      <c r="H421" s="32"/>
      <c r="I421" s="32"/>
      <c r="J421" s="32"/>
      <c r="K421" s="54"/>
      <c r="L421" s="55"/>
      <c r="M421" s="56"/>
    </row>
    <row r="422" spans="2:13" ht="45" x14ac:dyDescent="0.25">
      <c r="B422" s="19" t="s">
        <v>263</v>
      </c>
      <c r="C422" s="20"/>
      <c r="D422" s="92" t="s">
        <v>142</v>
      </c>
      <c r="E422" s="21" t="s">
        <v>143</v>
      </c>
      <c r="F422" s="57" t="s">
        <v>1184</v>
      </c>
      <c r="G422" s="20">
        <v>5</v>
      </c>
      <c r="H422" s="20"/>
      <c r="I422" s="23" t="str">
        <f>IF(COUNTIF(I423:I428,"Fully Implemented")=ROWS(I423:I428),"MET","NOT MET")</f>
        <v>NOT MET</v>
      </c>
      <c r="J422" s="20"/>
      <c r="K422" s="48">
        <f>IF(I422="MET","",-5)</f>
        <v>-5</v>
      </c>
      <c r="L422" s="62" t="s">
        <v>425</v>
      </c>
      <c r="M422" s="65" t="s">
        <v>428</v>
      </c>
    </row>
    <row r="423" spans="2:13" ht="15.75" x14ac:dyDescent="0.25">
      <c r="B423" s="51"/>
      <c r="C423" s="25"/>
      <c r="D423" s="95" t="s">
        <v>1191</v>
      </c>
      <c r="E423" s="26" t="s">
        <v>505</v>
      </c>
      <c r="F423" s="26" t="s">
        <v>1185</v>
      </c>
      <c r="G423" s="25"/>
      <c r="H423" s="25"/>
      <c r="I423" s="25"/>
      <c r="J423" s="25"/>
      <c r="K423" s="35"/>
      <c r="L423" s="27"/>
      <c r="M423" s="52"/>
    </row>
    <row r="424" spans="2:13" ht="15.75" x14ac:dyDescent="0.25">
      <c r="B424" s="51"/>
      <c r="C424" s="25"/>
      <c r="D424" s="95" t="s">
        <v>1192</v>
      </c>
      <c r="E424" s="28"/>
      <c r="F424" s="26" t="s">
        <v>1186</v>
      </c>
      <c r="G424" s="25"/>
      <c r="H424" s="25"/>
      <c r="I424" s="25"/>
      <c r="J424" s="25"/>
      <c r="K424" s="35"/>
      <c r="L424" s="27"/>
      <c r="M424" s="52"/>
    </row>
    <row r="425" spans="2:13" ht="15.75" x14ac:dyDescent="0.25">
      <c r="B425" s="51"/>
      <c r="C425" s="25"/>
      <c r="D425" s="95" t="s">
        <v>1193</v>
      </c>
      <c r="E425" s="28"/>
      <c r="F425" s="26" t="s">
        <v>1187</v>
      </c>
      <c r="G425" s="25"/>
      <c r="H425" s="25"/>
      <c r="I425" s="25"/>
      <c r="J425" s="25"/>
      <c r="K425" s="35"/>
      <c r="L425" s="27"/>
      <c r="M425" s="52"/>
    </row>
    <row r="426" spans="2:13" ht="15.75" x14ac:dyDescent="0.25">
      <c r="B426" s="51"/>
      <c r="C426" s="25"/>
      <c r="D426" s="95" t="s">
        <v>1194</v>
      </c>
      <c r="E426" s="28"/>
      <c r="F426" s="26" t="s">
        <v>1188</v>
      </c>
      <c r="G426" s="25"/>
      <c r="H426" s="25"/>
      <c r="I426" s="25"/>
      <c r="J426" s="25"/>
      <c r="K426" s="35"/>
      <c r="L426" s="27"/>
      <c r="M426" s="52"/>
    </row>
    <row r="427" spans="2:13" ht="15.75" x14ac:dyDescent="0.25">
      <c r="B427" s="51"/>
      <c r="C427" s="25"/>
      <c r="D427" s="95" t="s">
        <v>1195</v>
      </c>
      <c r="E427" s="28"/>
      <c r="F427" s="26" t="s">
        <v>1189</v>
      </c>
      <c r="G427" s="25"/>
      <c r="H427" s="25"/>
      <c r="I427" s="25"/>
      <c r="J427" s="25"/>
      <c r="K427" s="35"/>
      <c r="L427" s="27"/>
      <c r="M427" s="52"/>
    </row>
    <row r="428" spans="2:13" ht="16.5" thickBot="1" x14ac:dyDescent="0.3">
      <c r="B428" s="53"/>
      <c r="C428" s="32"/>
      <c r="D428" s="96" t="s">
        <v>1196</v>
      </c>
      <c r="E428" s="33"/>
      <c r="F428" s="34" t="s">
        <v>1190</v>
      </c>
      <c r="G428" s="32"/>
      <c r="H428" s="32"/>
      <c r="I428" s="32"/>
      <c r="J428" s="32"/>
      <c r="K428" s="54"/>
      <c r="L428" s="55"/>
      <c r="M428" s="56"/>
    </row>
    <row r="429" spans="2:13" ht="112.5" x14ac:dyDescent="0.25">
      <c r="B429" s="19" t="s">
        <v>264</v>
      </c>
      <c r="C429" s="20"/>
      <c r="D429" s="92" t="s">
        <v>144</v>
      </c>
      <c r="E429" s="21" t="s">
        <v>143</v>
      </c>
      <c r="F429" s="57" t="s">
        <v>1197</v>
      </c>
      <c r="G429" s="20">
        <v>5</v>
      </c>
      <c r="H429" s="20"/>
      <c r="I429" s="23" t="str">
        <f>IF(COUNTIF(I430:I431,"Fully Implemented")=ROWS(I430:I431),"MET","NOT MET")</f>
        <v>NOT MET</v>
      </c>
      <c r="J429" s="20"/>
      <c r="K429" s="48">
        <f>IF(I429="MET","",-5)</f>
        <v>-5</v>
      </c>
      <c r="L429" s="62" t="s">
        <v>426</v>
      </c>
      <c r="M429" s="65" t="s">
        <v>429</v>
      </c>
    </row>
    <row r="430" spans="2:13" ht="15.75" x14ac:dyDescent="0.25">
      <c r="B430" s="51"/>
      <c r="C430" s="25"/>
      <c r="D430" s="95" t="s">
        <v>1200</v>
      </c>
      <c r="E430" s="26" t="s">
        <v>505</v>
      </c>
      <c r="F430" s="26" t="s">
        <v>1198</v>
      </c>
      <c r="G430" s="25"/>
      <c r="H430" s="25"/>
      <c r="I430" s="25"/>
      <c r="J430" s="25"/>
      <c r="K430" s="35"/>
      <c r="L430" s="27"/>
      <c r="M430" s="52"/>
    </row>
    <row r="431" spans="2:13" ht="16.5" thickBot="1" x14ac:dyDescent="0.3">
      <c r="B431" s="53"/>
      <c r="C431" s="32"/>
      <c r="D431" s="96" t="s">
        <v>1201</v>
      </c>
      <c r="E431" s="33"/>
      <c r="F431" s="34" t="s">
        <v>1199</v>
      </c>
      <c r="G431" s="32"/>
      <c r="H431" s="32"/>
      <c r="I431" s="32"/>
      <c r="J431" s="32"/>
      <c r="K431" s="54"/>
      <c r="L431" s="55"/>
      <c r="M431" s="56"/>
    </row>
    <row r="432" spans="2:13" ht="33.75" x14ac:dyDescent="0.25">
      <c r="B432" s="19" t="s">
        <v>265</v>
      </c>
      <c r="C432" s="20"/>
      <c r="D432" s="92" t="s">
        <v>145</v>
      </c>
      <c r="E432" s="21" t="s">
        <v>143</v>
      </c>
      <c r="F432" s="57" t="s">
        <v>1202</v>
      </c>
      <c r="G432" s="20">
        <v>5</v>
      </c>
      <c r="H432" s="20"/>
      <c r="I432" s="23" t="str">
        <f>IF(COUNTIF(I433:I435,"Fully Implemented")=ROWS(I433:I435),"MET","NOT MET")</f>
        <v>NOT MET</v>
      </c>
      <c r="J432" s="20"/>
      <c r="K432" s="48">
        <f>IF(I432="MET","",-5)</f>
        <v>-5</v>
      </c>
      <c r="L432" s="62" t="s">
        <v>427</v>
      </c>
      <c r="M432" s="65" t="s">
        <v>430</v>
      </c>
    </row>
    <row r="433" spans="2:13" ht="30" x14ac:dyDescent="0.25">
      <c r="B433" s="51"/>
      <c r="C433" s="25"/>
      <c r="D433" s="95" t="s">
        <v>1206</v>
      </c>
      <c r="E433" s="26" t="s">
        <v>505</v>
      </c>
      <c r="F433" s="26" t="s">
        <v>1203</v>
      </c>
      <c r="G433" s="25"/>
      <c r="H433" s="25"/>
      <c r="I433" s="25"/>
      <c r="J433" s="25"/>
      <c r="K433" s="35"/>
      <c r="L433" s="27"/>
      <c r="M433" s="52"/>
    </row>
    <row r="434" spans="2:13" ht="15.75" x14ac:dyDescent="0.25">
      <c r="B434" s="51"/>
      <c r="C434" s="25"/>
      <c r="D434" s="95" t="s">
        <v>1207</v>
      </c>
      <c r="E434" s="28"/>
      <c r="F434" s="26" t="s">
        <v>1204</v>
      </c>
      <c r="G434" s="25"/>
      <c r="H434" s="25"/>
      <c r="I434" s="25"/>
      <c r="J434" s="25"/>
      <c r="K434" s="35"/>
      <c r="L434" s="27"/>
      <c r="M434" s="52"/>
    </row>
    <row r="435" spans="2:13" ht="30.75" thickBot="1" x14ac:dyDescent="0.3">
      <c r="B435" s="53"/>
      <c r="C435" s="32"/>
      <c r="D435" s="96" t="s">
        <v>1208</v>
      </c>
      <c r="E435" s="33"/>
      <c r="F435" s="34" t="s">
        <v>1205</v>
      </c>
      <c r="G435" s="32"/>
      <c r="H435" s="32"/>
      <c r="I435" s="32"/>
      <c r="J435" s="32"/>
      <c r="K435" s="54"/>
      <c r="L435" s="55"/>
      <c r="M435" s="56"/>
    </row>
    <row r="436" spans="2:13" ht="30" x14ac:dyDescent="0.25">
      <c r="B436" s="19" t="s">
        <v>266</v>
      </c>
      <c r="C436" s="20"/>
      <c r="D436" s="92" t="s">
        <v>146</v>
      </c>
      <c r="E436" s="21" t="s">
        <v>143</v>
      </c>
      <c r="F436" s="57" t="s">
        <v>1209</v>
      </c>
      <c r="G436" s="20">
        <v>5</v>
      </c>
      <c r="H436" s="20"/>
      <c r="I436" s="23" t="str">
        <f>IF(COUNTIF(I437:I437,"Fully Implemented")=ROWS(I437:I437),"MET","NOT MET")</f>
        <v>NOT MET</v>
      </c>
      <c r="J436" s="20"/>
      <c r="K436" s="48">
        <f>IF(I436="MET","",-5)</f>
        <v>-5</v>
      </c>
      <c r="L436" s="49"/>
      <c r="M436" s="50"/>
    </row>
    <row r="437" spans="2:13" ht="30.75" thickBot="1" x14ac:dyDescent="0.3">
      <c r="B437" s="53"/>
      <c r="C437" s="32"/>
      <c r="D437" s="96" t="s">
        <v>1211</v>
      </c>
      <c r="E437" s="34" t="s">
        <v>505</v>
      </c>
      <c r="F437" s="34" t="s">
        <v>1210</v>
      </c>
      <c r="G437" s="32"/>
      <c r="H437" s="32"/>
      <c r="I437" s="32"/>
      <c r="J437" s="32"/>
      <c r="K437" s="54"/>
      <c r="L437" s="55"/>
      <c r="M437" s="56"/>
    </row>
    <row r="438" spans="2:13" ht="45" x14ac:dyDescent="0.25">
      <c r="B438" s="19" t="s">
        <v>267</v>
      </c>
      <c r="C438" s="20"/>
      <c r="D438" s="92" t="s">
        <v>147</v>
      </c>
      <c r="E438" s="21" t="s">
        <v>143</v>
      </c>
      <c r="F438" s="57" t="s">
        <v>1212</v>
      </c>
      <c r="G438" s="20">
        <v>3</v>
      </c>
      <c r="H438" s="20"/>
      <c r="I438" s="23" t="str">
        <f>IF(COUNTIF(I439:I441,"Fully Implemented")=ROWS(I439:I441),"MET","NOT MET")</f>
        <v>NOT MET</v>
      </c>
      <c r="J438" s="20"/>
      <c r="K438" s="48">
        <f>IF(I438="MET","",-3)</f>
        <v>-3</v>
      </c>
      <c r="L438" s="49"/>
      <c r="M438" s="50"/>
    </row>
    <row r="439" spans="2:13" ht="15.75" x14ac:dyDescent="0.25">
      <c r="B439" s="51"/>
      <c r="C439" s="25"/>
      <c r="D439" s="95" t="s">
        <v>1216</v>
      </c>
      <c r="E439" s="26" t="s">
        <v>505</v>
      </c>
      <c r="F439" s="26" t="s">
        <v>1213</v>
      </c>
      <c r="G439" s="25"/>
      <c r="H439" s="25"/>
      <c r="I439" s="25"/>
      <c r="J439" s="25"/>
      <c r="K439" s="35"/>
      <c r="L439" s="27"/>
      <c r="M439" s="52"/>
    </row>
    <row r="440" spans="2:13" ht="15.75" x14ac:dyDescent="0.25">
      <c r="B440" s="51"/>
      <c r="C440" s="25"/>
      <c r="D440" s="95" t="s">
        <v>1217</v>
      </c>
      <c r="E440" s="28"/>
      <c r="F440" s="26" t="s">
        <v>1214</v>
      </c>
      <c r="G440" s="25"/>
      <c r="H440" s="25"/>
      <c r="I440" s="25"/>
      <c r="J440" s="25"/>
      <c r="K440" s="35"/>
      <c r="L440" s="27"/>
      <c r="M440" s="52"/>
    </row>
    <row r="441" spans="2:13" ht="30.75" thickBot="1" x14ac:dyDescent="0.3">
      <c r="B441" s="53"/>
      <c r="C441" s="32"/>
      <c r="D441" s="96" t="s">
        <v>1218</v>
      </c>
      <c r="E441" s="33"/>
      <c r="F441" s="34" t="s">
        <v>1215</v>
      </c>
      <c r="G441" s="32"/>
      <c r="H441" s="32"/>
      <c r="I441" s="32"/>
      <c r="J441" s="32"/>
      <c r="K441" s="54"/>
      <c r="L441" s="55"/>
      <c r="M441" s="56"/>
    </row>
    <row r="442" spans="2:13" ht="67.5" x14ac:dyDescent="0.25">
      <c r="B442" s="19" t="s">
        <v>268</v>
      </c>
      <c r="C442" s="20"/>
      <c r="D442" s="92" t="s">
        <v>148</v>
      </c>
      <c r="E442" s="21" t="s">
        <v>143</v>
      </c>
      <c r="F442" s="57" t="s">
        <v>1219</v>
      </c>
      <c r="G442" s="20">
        <v>5</v>
      </c>
      <c r="H442" s="20"/>
      <c r="I442" s="23" t="str">
        <f>IF(COUNTIF(I443:I445,"Fully Implemented")=ROWS(I443:I445),"MET","NOT MET")</f>
        <v>NOT MET</v>
      </c>
      <c r="J442" s="20"/>
      <c r="K442" s="48">
        <f>IF(I442="MET","",-5)</f>
        <v>-5</v>
      </c>
      <c r="L442" s="62" t="s">
        <v>431</v>
      </c>
      <c r="M442" s="65" t="s">
        <v>432</v>
      </c>
    </row>
    <row r="443" spans="2:13" ht="30" x14ac:dyDescent="0.25">
      <c r="B443" s="51"/>
      <c r="C443" s="25"/>
      <c r="D443" s="95" t="s">
        <v>1223</v>
      </c>
      <c r="E443" s="26" t="s">
        <v>505</v>
      </c>
      <c r="F443" s="26" t="s">
        <v>1220</v>
      </c>
      <c r="G443" s="25"/>
      <c r="H443" s="25"/>
      <c r="I443" s="25"/>
      <c r="J443" s="25"/>
      <c r="K443" s="35"/>
      <c r="L443" s="27"/>
      <c r="M443" s="52"/>
    </row>
    <row r="444" spans="2:13" ht="30" x14ac:dyDescent="0.25">
      <c r="B444" s="51"/>
      <c r="C444" s="25"/>
      <c r="D444" s="95" t="s">
        <v>1224</v>
      </c>
      <c r="E444" s="28"/>
      <c r="F444" s="26" t="s">
        <v>1221</v>
      </c>
      <c r="G444" s="25"/>
      <c r="H444" s="25"/>
      <c r="I444" s="25"/>
      <c r="J444" s="25"/>
      <c r="K444" s="35"/>
      <c r="L444" s="27"/>
      <c r="M444" s="52"/>
    </row>
    <row r="445" spans="2:13" ht="30.75" thickBot="1" x14ac:dyDescent="0.3">
      <c r="B445" s="53"/>
      <c r="C445" s="32"/>
      <c r="D445" s="96" t="s">
        <v>1225</v>
      </c>
      <c r="E445" s="33"/>
      <c r="F445" s="34" t="s">
        <v>1222</v>
      </c>
      <c r="G445" s="32"/>
      <c r="H445" s="32"/>
      <c r="I445" s="32"/>
      <c r="J445" s="32"/>
      <c r="K445" s="54"/>
      <c r="L445" s="55"/>
      <c r="M445" s="56"/>
    </row>
    <row r="446" spans="2:13" ht="15.75" x14ac:dyDescent="0.25">
      <c r="B446" s="19" t="s">
        <v>269</v>
      </c>
      <c r="C446" s="20"/>
      <c r="D446" s="92" t="s">
        <v>149</v>
      </c>
      <c r="E446" s="21" t="s">
        <v>143</v>
      </c>
      <c r="F446" s="57" t="s">
        <v>1226</v>
      </c>
      <c r="G446" s="20">
        <v>3</v>
      </c>
      <c r="H446" s="20"/>
      <c r="I446" s="23" t="str">
        <f>IF(COUNTIF(I447:I448,"Fully Implemented")=ROWS(I447:I448),"MET","NOT MET")</f>
        <v>NOT MET</v>
      </c>
      <c r="J446" s="20"/>
      <c r="K446" s="48">
        <f>IF(I446="MET","",-3)</f>
        <v>-3</v>
      </c>
      <c r="L446" s="49"/>
      <c r="M446" s="50"/>
    </row>
    <row r="447" spans="2:13" ht="15.75" x14ac:dyDescent="0.25">
      <c r="B447" s="51"/>
      <c r="C447" s="25"/>
      <c r="D447" s="95" t="s">
        <v>1229</v>
      </c>
      <c r="E447" s="26" t="s">
        <v>505</v>
      </c>
      <c r="F447" s="26" t="s">
        <v>1227</v>
      </c>
      <c r="G447" s="25"/>
      <c r="H447" s="25"/>
      <c r="I447" s="25"/>
      <c r="J447" s="25"/>
      <c r="K447" s="35"/>
      <c r="L447" s="27"/>
      <c r="M447" s="52"/>
    </row>
    <row r="448" spans="2:13" ht="15.75" x14ac:dyDescent="0.25">
      <c r="B448" s="107"/>
      <c r="C448" s="29"/>
      <c r="D448" s="105" t="s">
        <v>1230</v>
      </c>
      <c r="E448" s="30"/>
      <c r="F448" s="31" t="s">
        <v>1228</v>
      </c>
      <c r="G448" s="29"/>
      <c r="H448" s="29"/>
      <c r="I448" s="29"/>
      <c r="J448" s="29"/>
      <c r="K448" s="106"/>
      <c r="L448" s="42"/>
      <c r="M448" s="108"/>
    </row>
    <row r="449" spans="2:13" ht="35.25" customHeight="1" x14ac:dyDescent="0.25">
      <c r="B449" s="109"/>
      <c r="C449" s="12"/>
      <c r="D449" s="111"/>
      <c r="E449" s="11"/>
      <c r="F449" s="112"/>
      <c r="G449" s="12"/>
      <c r="H449" s="12"/>
      <c r="I449" s="12"/>
      <c r="J449" s="12"/>
      <c r="K449" s="14"/>
      <c r="L449" s="110"/>
      <c r="M449" s="110"/>
    </row>
    <row r="450" spans="2:13" ht="31.5" x14ac:dyDescent="0.25">
      <c r="B450" s="136" t="s">
        <v>1239</v>
      </c>
      <c r="C450" s="136"/>
      <c r="D450" s="136"/>
      <c r="E450" s="136"/>
      <c r="F450" s="136"/>
      <c r="G450" s="136"/>
      <c r="H450" s="136"/>
      <c r="I450" s="136"/>
      <c r="J450" s="136"/>
      <c r="K450" s="136"/>
      <c r="L450" s="136"/>
      <c r="M450" s="136"/>
    </row>
    <row r="451" spans="2:13" ht="37.5" x14ac:dyDescent="0.3">
      <c r="B451" s="15" t="s">
        <v>20</v>
      </c>
      <c r="C451" s="9" t="s">
        <v>19</v>
      </c>
      <c r="D451" s="8" t="s">
        <v>10</v>
      </c>
      <c r="E451" s="9" t="s">
        <v>11</v>
      </c>
      <c r="F451" s="9" t="s">
        <v>483</v>
      </c>
      <c r="G451" s="9" t="s">
        <v>12</v>
      </c>
      <c r="H451" s="9" t="s">
        <v>487</v>
      </c>
      <c r="I451" s="9" t="s">
        <v>13</v>
      </c>
      <c r="J451" s="16" t="s">
        <v>488</v>
      </c>
      <c r="K451" s="9" t="s">
        <v>18</v>
      </c>
      <c r="L451" s="9" t="s">
        <v>271</v>
      </c>
      <c r="M451" s="10" t="s">
        <v>272</v>
      </c>
    </row>
    <row r="452" spans="2:13" ht="33.75" x14ac:dyDescent="0.25">
      <c r="B452" s="113" t="s">
        <v>315</v>
      </c>
      <c r="C452" s="45"/>
      <c r="D452" s="98" t="s">
        <v>321</v>
      </c>
      <c r="E452" s="69" t="s">
        <v>60</v>
      </c>
      <c r="F452" s="70" t="s">
        <v>318</v>
      </c>
      <c r="G452" s="45"/>
      <c r="H452" s="45"/>
      <c r="I452" s="45"/>
      <c r="J452" s="45"/>
      <c r="K452" s="47"/>
      <c r="L452" s="61" t="s">
        <v>324</v>
      </c>
      <c r="M452" s="120" t="s">
        <v>327</v>
      </c>
    </row>
    <row r="453" spans="2:13" ht="33.75" x14ac:dyDescent="0.25">
      <c r="B453" s="114" t="s">
        <v>316</v>
      </c>
      <c r="C453" s="25"/>
      <c r="D453" s="99" t="s">
        <v>322</v>
      </c>
      <c r="E453" s="40" t="s">
        <v>60</v>
      </c>
      <c r="F453" s="41" t="s">
        <v>319</v>
      </c>
      <c r="G453" s="25"/>
      <c r="H453" s="25"/>
      <c r="I453" s="25"/>
      <c r="J453" s="25"/>
      <c r="K453" s="43"/>
      <c r="L453" s="38" t="s">
        <v>325</v>
      </c>
      <c r="M453" s="121" t="s">
        <v>328</v>
      </c>
    </row>
    <row r="454" spans="2:13" ht="45" x14ac:dyDescent="0.25">
      <c r="B454" s="115" t="s">
        <v>317</v>
      </c>
      <c r="C454" s="29"/>
      <c r="D454" s="100" t="s">
        <v>323</v>
      </c>
      <c r="E454" s="71" t="s">
        <v>60</v>
      </c>
      <c r="F454" s="72" t="s">
        <v>320</v>
      </c>
      <c r="G454" s="29"/>
      <c r="H454" s="29"/>
      <c r="I454" s="29"/>
      <c r="J454" s="29"/>
      <c r="K454" s="73"/>
      <c r="L454" s="74" t="s">
        <v>326</v>
      </c>
      <c r="M454" s="122" t="s">
        <v>329</v>
      </c>
    </row>
    <row r="455" spans="2:13" ht="101.25" x14ac:dyDescent="0.25">
      <c r="B455" s="87"/>
      <c r="C455" s="76"/>
      <c r="D455" s="77" t="s">
        <v>343</v>
      </c>
      <c r="E455" s="78" t="s">
        <v>70</v>
      </c>
      <c r="F455" s="79" t="s">
        <v>463</v>
      </c>
      <c r="G455" s="76"/>
      <c r="H455" s="76"/>
      <c r="I455" s="76"/>
      <c r="J455" s="76"/>
      <c r="K455" s="80"/>
      <c r="L455" s="81" t="s">
        <v>344</v>
      </c>
      <c r="M455" s="85" t="s">
        <v>345</v>
      </c>
    </row>
    <row r="456" spans="2:13" ht="78.75" x14ac:dyDescent="0.25">
      <c r="B456" s="116" t="s">
        <v>352</v>
      </c>
      <c r="C456" s="45"/>
      <c r="D456" s="101"/>
      <c r="E456" s="69" t="s">
        <v>464</v>
      </c>
      <c r="F456" s="70" t="s">
        <v>465</v>
      </c>
      <c r="G456" s="45"/>
      <c r="H456" s="45"/>
      <c r="I456" s="45"/>
      <c r="J456" s="45"/>
      <c r="K456" s="47"/>
      <c r="L456" s="61" t="s">
        <v>354</v>
      </c>
      <c r="M456" s="120" t="s">
        <v>356</v>
      </c>
    </row>
    <row r="457" spans="2:13" ht="146.25" x14ac:dyDescent="0.25">
      <c r="B457" s="117" t="s">
        <v>353</v>
      </c>
      <c r="C457" s="29"/>
      <c r="D457" s="102"/>
      <c r="E457" s="71" t="s">
        <v>464</v>
      </c>
      <c r="F457" s="72" t="s">
        <v>466</v>
      </c>
      <c r="G457" s="29"/>
      <c r="H457" s="29"/>
      <c r="I457" s="29"/>
      <c r="J457" s="29"/>
      <c r="K457" s="73"/>
      <c r="L457" s="74" t="s">
        <v>355</v>
      </c>
      <c r="M457" s="122" t="s">
        <v>357</v>
      </c>
    </row>
    <row r="458" spans="2:13" ht="101.25" x14ac:dyDescent="0.25">
      <c r="B458" s="116" t="s">
        <v>386</v>
      </c>
      <c r="C458" s="45"/>
      <c r="D458" s="101"/>
      <c r="E458" s="46" t="s">
        <v>110</v>
      </c>
      <c r="F458" s="70" t="s">
        <v>467</v>
      </c>
      <c r="G458" s="45"/>
      <c r="H458" s="45"/>
      <c r="I458" s="45"/>
      <c r="J458" s="45"/>
      <c r="K458" s="47"/>
      <c r="L458" s="61" t="s">
        <v>388</v>
      </c>
      <c r="M458" s="120" t="s">
        <v>390</v>
      </c>
    </row>
    <row r="459" spans="2:13" ht="15.75" x14ac:dyDescent="0.25">
      <c r="B459" s="117" t="s">
        <v>387</v>
      </c>
      <c r="C459" s="29"/>
      <c r="D459" s="102"/>
      <c r="E459" s="30" t="s">
        <v>110</v>
      </c>
      <c r="F459" s="72" t="s">
        <v>468</v>
      </c>
      <c r="G459" s="29"/>
      <c r="H459" s="29"/>
      <c r="I459" s="29"/>
      <c r="J459" s="29"/>
      <c r="K459" s="73"/>
      <c r="L459" s="74" t="s">
        <v>389</v>
      </c>
      <c r="M459" s="122" t="s">
        <v>391</v>
      </c>
    </row>
    <row r="460" spans="2:13" ht="15.75" x14ac:dyDescent="0.25">
      <c r="B460" s="118" t="s">
        <v>396</v>
      </c>
      <c r="C460" s="76"/>
      <c r="D460" s="97"/>
      <c r="E460" s="84" t="s">
        <v>117</v>
      </c>
      <c r="F460" s="79" t="s">
        <v>469</v>
      </c>
      <c r="G460" s="76"/>
      <c r="H460" s="76"/>
      <c r="I460" s="76"/>
      <c r="J460" s="76"/>
      <c r="K460" s="80"/>
      <c r="L460" s="81" t="s">
        <v>397</v>
      </c>
      <c r="M460" s="85" t="s">
        <v>398</v>
      </c>
    </row>
    <row r="461" spans="2:13" ht="78.75" x14ac:dyDescent="0.25">
      <c r="B461" s="118" t="s">
        <v>405</v>
      </c>
      <c r="C461" s="76"/>
      <c r="D461" s="97"/>
      <c r="E461" s="86" t="s">
        <v>121</v>
      </c>
      <c r="F461" s="79" t="s">
        <v>470</v>
      </c>
      <c r="G461" s="76"/>
      <c r="H461" s="76"/>
      <c r="I461" s="76"/>
      <c r="J461" s="76"/>
      <c r="K461" s="80"/>
      <c r="L461" s="81" t="s">
        <v>406</v>
      </c>
      <c r="M461" s="85" t="s">
        <v>407</v>
      </c>
    </row>
    <row r="462" spans="2:13" ht="33.75" x14ac:dyDescent="0.25">
      <c r="B462" s="116" t="s">
        <v>433</v>
      </c>
      <c r="C462" s="45"/>
      <c r="D462" s="101"/>
      <c r="E462" s="69" t="s">
        <v>143</v>
      </c>
      <c r="F462" s="46"/>
      <c r="G462" s="45"/>
      <c r="H462" s="45"/>
      <c r="I462" s="45"/>
      <c r="J462" s="45"/>
      <c r="K462" s="47"/>
      <c r="L462" s="61" t="s">
        <v>434</v>
      </c>
      <c r="M462" s="120" t="s">
        <v>435</v>
      </c>
    </row>
    <row r="463" spans="2:13" ht="45" x14ac:dyDescent="0.25">
      <c r="B463" s="119" t="s">
        <v>436</v>
      </c>
      <c r="C463" s="25"/>
      <c r="D463" s="103"/>
      <c r="E463" s="40" t="s">
        <v>471</v>
      </c>
      <c r="F463" s="28"/>
      <c r="G463" s="25"/>
      <c r="H463" s="25"/>
      <c r="I463" s="25"/>
      <c r="J463" s="25"/>
      <c r="K463" s="43"/>
      <c r="L463" s="38" t="s">
        <v>445</v>
      </c>
      <c r="M463" s="121" t="s">
        <v>454</v>
      </c>
    </row>
    <row r="464" spans="2:13" ht="135" x14ac:dyDescent="0.25">
      <c r="B464" s="119" t="s">
        <v>437</v>
      </c>
      <c r="C464" s="25"/>
      <c r="D464" s="103"/>
      <c r="E464" s="40" t="s">
        <v>471</v>
      </c>
      <c r="F464" s="28"/>
      <c r="G464" s="25"/>
      <c r="H464" s="25"/>
      <c r="I464" s="25"/>
      <c r="J464" s="25"/>
      <c r="K464" s="43"/>
      <c r="L464" s="38" t="s">
        <v>446</v>
      </c>
      <c r="M464" s="121" t="s">
        <v>455</v>
      </c>
    </row>
    <row r="465" spans="2:13" ht="67.5" x14ac:dyDescent="0.25">
      <c r="B465" s="119" t="s">
        <v>438</v>
      </c>
      <c r="C465" s="25"/>
      <c r="D465" s="103"/>
      <c r="E465" s="40" t="s">
        <v>471</v>
      </c>
      <c r="F465" s="28"/>
      <c r="G465" s="25"/>
      <c r="H465" s="25"/>
      <c r="I465" s="25"/>
      <c r="J465" s="25"/>
      <c r="K465" s="43"/>
      <c r="L465" s="38" t="s">
        <v>447</v>
      </c>
      <c r="M465" s="121" t="s">
        <v>456</v>
      </c>
    </row>
    <row r="466" spans="2:13" ht="33.75" x14ac:dyDescent="0.25">
      <c r="B466" s="119" t="s">
        <v>439</v>
      </c>
      <c r="C466" s="25"/>
      <c r="D466" s="103"/>
      <c r="E466" s="40" t="s">
        <v>472</v>
      </c>
      <c r="F466" s="28"/>
      <c r="G466" s="25"/>
      <c r="H466" s="25"/>
      <c r="I466" s="25"/>
      <c r="J466" s="25"/>
      <c r="K466" s="43"/>
      <c r="L466" s="38" t="s">
        <v>448</v>
      </c>
      <c r="M466" s="121" t="s">
        <v>457</v>
      </c>
    </row>
    <row r="467" spans="2:13" ht="45" x14ac:dyDescent="0.25">
      <c r="B467" s="119" t="s">
        <v>440</v>
      </c>
      <c r="C467" s="25"/>
      <c r="D467" s="103"/>
      <c r="E467" s="40" t="s">
        <v>472</v>
      </c>
      <c r="F467" s="28"/>
      <c r="G467" s="25"/>
      <c r="H467" s="25"/>
      <c r="I467" s="25"/>
      <c r="J467" s="25"/>
      <c r="K467" s="43"/>
      <c r="L467" s="38" t="s">
        <v>449</v>
      </c>
      <c r="M467" s="121" t="s">
        <v>458</v>
      </c>
    </row>
    <row r="468" spans="2:13" ht="78.75" x14ac:dyDescent="0.25">
      <c r="B468" s="119" t="s">
        <v>441</v>
      </c>
      <c r="C468" s="25"/>
      <c r="D468" s="103"/>
      <c r="E468" s="40" t="s">
        <v>472</v>
      </c>
      <c r="F468" s="28"/>
      <c r="G468" s="25"/>
      <c r="H468" s="25"/>
      <c r="I468" s="25"/>
      <c r="J468" s="25"/>
      <c r="K468" s="43"/>
      <c r="L468" s="38" t="s">
        <v>450</v>
      </c>
      <c r="M468" s="121" t="s">
        <v>459</v>
      </c>
    </row>
    <row r="469" spans="2:13" ht="67.5" x14ac:dyDescent="0.25">
      <c r="B469" s="119" t="s">
        <v>442</v>
      </c>
      <c r="C469" s="25"/>
      <c r="D469" s="103"/>
      <c r="E469" s="40" t="s">
        <v>473</v>
      </c>
      <c r="F469" s="28"/>
      <c r="G469" s="25"/>
      <c r="H469" s="25"/>
      <c r="I469" s="25"/>
      <c r="J469" s="25"/>
      <c r="K469" s="43"/>
      <c r="L469" s="38" t="s">
        <v>451</v>
      </c>
      <c r="M469" s="121" t="s">
        <v>460</v>
      </c>
    </row>
    <row r="470" spans="2:13" ht="22.5" x14ac:dyDescent="0.25">
      <c r="B470" s="119" t="s">
        <v>443</v>
      </c>
      <c r="C470" s="25"/>
      <c r="D470" s="103"/>
      <c r="E470" s="40" t="s">
        <v>473</v>
      </c>
      <c r="F470" s="28"/>
      <c r="G470" s="25"/>
      <c r="H470" s="25"/>
      <c r="I470" s="25"/>
      <c r="J470" s="25"/>
      <c r="K470" s="43"/>
      <c r="L470" s="38" t="s">
        <v>452</v>
      </c>
      <c r="M470" s="121" t="s">
        <v>461</v>
      </c>
    </row>
    <row r="471" spans="2:13" ht="56.25" x14ac:dyDescent="0.25">
      <c r="B471" s="123" t="s">
        <v>444</v>
      </c>
      <c r="C471" s="29"/>
      <c r="D471" s="102"/>
      <c r="E471" s="71" t="s">
        <v>473</v>
      </c>
      <c r="F471" s="30"/>
      <c r="G471" s="29"/>
      <c r="H471" s="29"/>
      <c r="I471" s="29"/>
      <c r="J471" s="29"/>
      <c r="K471" s="73"/>
      <c r="L471" s="74" t="s">
        <v>453</v>
      </c>
      <c r="M471" s="122" t="s">
        <v>462</v>
      </c>
    </row>
    <row r="472" spans="2:13" ht="15.75" x14ac:dyDescent="0.25">
      <c r="B472" s="12"/>
      <c r="C472" s="12"/>
      <c r="D472" s="104"/>
      <c r="E472" s="11"/>
      <c r="F472" s="11"/>
      <c r="G472" s="12"/>
      <c r="H472" s="12"/>
      <c r="I472" s="13"/>
      <c r="J472" s="12"/>
      <c r="K472" s="14"/>
    </row>
  </sheetData>
  <sheetProtection selectLockedCells="1"/>
  <mergeCells count="1">
    <mergeCell ref="B450:M450"/>
  </mergeCells>
  <phoneticPr fontId="1" type="noConversion"/>
  <conditionalFormatting sqref="G13">
    <cfRule type="cellIs" dxfId="2" priority="1" operator="equal">
      <formula>63</formula>
    </cfRule>
    <cfRule type="colorScale" priority="2">
      <colorScale>
        <cfvo type="min"/>
        <cfvo type="percentile" val="50"/>
        <cfvo type="max"/>
        <color rgb="FF63BE7B"/>
        <color rgb="FFFFEB84"/>
        <color rgb="FFF8696B"/>
      </colorScale>
    </cfRule>
  </conditionalFormatting>
  <conditionalFormatting sqref="G15">
    <cfRule type="colorScale" priority="17">
      <colorScale>
        <cfvo type="min"/>
        <cfvo type="percentile" val="50"/>
        <cfvo type="max"/>
        <color rgb="FF63BE7B"/>
        <color rgb="FFFFEB84"/>
        <color rgb="FFF8696B"/>
      </colorScale>
    </cfRule>
  </conditionalFormatting>
  <conditionalFormatting sqref="K19:K449">
    <cfRule type="cellIs" dxfId="1" priority="3" operator="greaterThan">
      <formula>0</formula>
    </cfRule>
    <cfRule type="cellIs" dxfId="0" priority="4" operator="lessThan">
      <formula>0</formula>
    </cfRule>
  </conditionalFormatting>
  <pageMargins left="0.7" right="0.7" top="0.75" bottom="0.75" header="0.3" footer="0.3"/>
  <tableParts count="2">
    <tablePart r:id="rId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E0634451-3729-4C03-9B68-3D6BC82477D3}">
          <x14:formula1>
            <xm:f>DATA!$C$11:$C$14</xm:f>
          </x14:formula1>
          <xm:sqref>I472</xm:sqref>
        </x14:dataValidation>
        <x14:dataValidation type="list" allowBlank="1" showInputMessage="1" showErrorMessage="1" xr:uid="{AD4B985D-79B1-449C-A9ED-1111DCCBDEAC}">
          <x14:formula1>
            <xm:f>Sheet1!$D$21:$D$25</xm:f>
          </x14:formula1>
          <xm:sqref>I20:I25 I27:I28 I30:I34 I36:I38 I40:I43 I45:I46 I48:I51 I53:I54 I56:I57 I59:I61 I63:I64 I66:I69 I71:I72 I74:I75 I77:I80 I82:I83 I85:I86 I88:I90 I92:I93 I95:I100 I102:I104 I106:I110 I112:I115 I117:I119 I121:I122 I124:I129 I131:I132 I134:I136 I138:I140 I142:I143 I145:I146 I148:I150 I152:I157 I159:I160 I162:I167 I169:I170 I172:I175 I177 I179:I186 I188:I189 I191:I205 I207:I209 I215:I217 I219:I221 I223:I226 I228 I230:I231 I233:I234 I236:I239 I241:I242 I244 I246:I247 I251:I257 I259:I264 I268 I270:I273 I275 I277 I279:I280 I282 I284:I287 I289 I291:I292 I294:I295 I297:I298 I300 I302 I304 I306 I308 I310:I312 I314:I317 I319:I322 I324:I325 I327 I329:I331 I336:I337 I339:I343 I348:I349 I351:I353 I366:I373 I375:I380 I382:I384 I386 I388:I389 I391:I392 I394 I396:I398 I400:I402 I404:I405 I407 I409:I411 I413:I414 I416:I417 I419 I421 I423:I428 I430:I431 I433:I435 I437 I439:I441 I443:I445 I355 I357:I364 I345:I346 I333:I334 I266 I249 I211:I213 I447:I449 I452:I471</xm:sqref>
        </x14:dataValidation>
        <x14:dataValidation type="list" allowBlank="1" showInputMessage="1" showErrorMessage="1" xr:uid="{71520D2F-5B6A-4851-B2D5-10F82CFE7C6D}">
          <x14:formula1>
            <xm:f>Sheet1!$D$7:$D$9</xm:f>
          </x14:formula1>
          <xm:sqref>H19:H449 H452:H471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C186-A619-4A27-8BFE-DC314B5C8355}">
  <dimension ref="D6:E25"/>
  <sheetViews>
    <sheetView workbookViewId="0">
      <selection activeCell="D21" sqref="D21:D25"/>
    </sheetView>
  </sheetViews>
  <sheetFormatPr defaultRowHeight="15" x14ac:dyDescent="0.25"/>
  <sheetData>
    <row r="6" spans="4:5" x14ac:dyDescent="0.25">
      <c r="D6" t="s">
        <v>474</v>
      </c>
    </row>
    <row r="7" spans="4:5" x14ac:dyDescent="0.25">
      <c r="D7" t="s">
        <v>475</v>
      </c>
    </row>
    <row r="8" spans="4:5" x14ac:dyDescent="0.25">
      <c r="D8" t="s">
        <v>476</v>
      </c>
    </row>
    <row r="9" spans="4:5" x14ac:dyDescent="0.25">
      <c r="D9" t="s">
        <v>477</v>
      </c>
    </row>
    <row r="11" spans="4:5" x14ac:dyDescent="0.25">
      <c r="D11" t="s">
        <v>478</v>
      </c>
    </row>
    <row r="12" spans="4:5" x14ac:dyDescent="0.25">
      <c r="D12" t="s">
        <v>479</v>
      </c>
      <c r="E12" t="s">
        <v>480</v>
      </c>
    </row>
    <row r="13" spans="4:5" x14ac:dyDescent="0.25">
      <c r="D13" t="s">
        <v>8</v>
      </c>
      <c r="E13" t="s">
        <v>481</v>
      </c>
    </row>
    <row r="14" spans="4:5" x14ac:dyDescent="0.25">
      <c r="D14" t="s">
        <v>9</v>
      </c>
      <c r="E14" t="s">
        <v>482</v>
      </c>
    </row>
    <row r="17" spans="4:4" x14ac:dyDescent="0.25">
      <c r="D17" t="s">
        <v>484</v>
      </c>
    </row>
    <row r="18" spans="4:4" x14ac:dyDescent="0.25">
      <c r="D18" t="s">
        <v>485</v>
      </c>
    </row>
    <row r="19" spans="4:4" x14ac:dyDescent="0.25">
      <c r="D19" t="s">
        <v>486</v>
      </c>
    </row>
    <row r="21" spans="4:4" x14ac:dyDescent="0.25">
      <c r="D21" t="s">
        <v>1231</v>
      </c>
    </row>
    <row r="22" spans="4:4" x14ac:dyDescent="0.25">
      <c r="D22" t="s">
        <v>1232</v>
      </c>
    </row>
    <row r="23" spans="4:4" x14ac:dyDescent="0.25">
      <c r="D23" t="s">
        <v>1233</v>
      </c>
    </row>
    <row r="24" spans="4:4" x14ac:dyDescent="0.25">
      <c r="D24" t="s">
        <v>1234</v>
      </c>
    </row>
    <row r="25" spans="4:4" x14ac:dyDescent="0.25">
      <c r="D25" t="s">
        <v>1235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66E2C-A250-4CD3-B5D7-7FDBACA4EC69}">
  <dimension ref="C4:D23"/>
  <sheetViews>
    <sheetView workbookViewId="0">
      <selection activeCell="C18" sqref="C18:G25"/>
    </sheetView>
  </sheetViews>
  <sheetFormatPr defaultRowHeight="15" x14ac:dyDescent="0.25"/>
  <sheetData>
    <row r="4" spans="3:3" x14ac:dyDescent="0.25">
      <c r="C4" t="s">
        <v>4</v>
      </c>
    </row>
    <row r="5" spans="3:3" x14ac:dyDescent="0.25">
      <c r="C5" t="s">
        <v>7</v>
      </c>
    </row>
    <row r="6" spans="3:3" x14ac:dyDescent="0.25">
      <c r="C6" t="s">
        <v>8</v>
      </c>
    </row>
    <row r="7" spans="3:3" x14ac:dyDescent="0.25">
      <c r="C7" t="s">
        <v>9</v>
      </c>
    </row>
    <row r="10" spans="3:3" x14ac:dyDescent="0.25">
      <c r="C10" t="s">
        <v>13</v>
      </c>
    </row>
    <row r="11" spans="3:3" x14ac:dyDescent="0.25">
      <c r="C11" t="s">
        <v>15</v>
      </c>
    </row>
    <row r="12" spans="3:3" x14ac:dyDescent="0.25">
      <c r="C12" t="s">
        <v>16</v>
      </c>
    </row>
    <row r="13" spans="3:3" x14ac:dyDescent="0.25">
      <c r="C13" t="s">
        <v>17</v>
      </c>
    </row>
    <row r="14" spans="3:3" x14ac:dyDescent="0.25">
      <c r="C14" t="s">
        <v>14</v>
      </c>
    </row>
    <row r="23" spans="4:4" x14ac:dyDescent="0.25">
      <c r="D2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Score Sheet</vt:lpstr>
      <vt:lpstr>Sheet1</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Pace</dc:creator>
  <cp:lastModifiedBy>Amanda Pace</cp:lastModifiedBy>
  <dcterms:created xsi:type="dcterms:W3CDTF">2026-05-27T13:14:53Z</dcterms:created>
  <dcterms:modified xsi:type="dcterms:W3CDTF">2026-08-11T22:50:30Z</dcterms:modified>
</cp:coreProperties>
</file>